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BLENASTOR\ACTIVIDADES 2026\DEL 1 AL 4\reportes\html_dashboard\"/>
    </mc:Choice>
  </mc:AlternateContent>
  <xr:revisionPtr revIDLastSave="0" documentId="13_ncr:1_{E8C9D0DC-0A09-407D-90A4-743C63A00A44}" xr6:coauthVersionLast="47" xr6:coauthVersionMax="47" xr10:uidLastSave="{00000000-0000-0000-0000-000000000000}"/>
  <bookViews>
    <workbookView xWindow="20370" yWindow="-120" windowWidth="20640" windowHeight="11760" xr2:uid="{00000000-000D-0000-FFFF-FFFF00000000}"/>
  </bookViews>
  <sheets>
    <sheet name="Datos" sheetId="1" r:id="rId1"/>
    <sheet name="Trazabilidad" sheetId="2" r:id="rId2"/>
  </sheets>
  <definedNames>
    <definedName name="_xlnm._FilterDatabase" localSheetId="0" hidden="1">Datos!$A$1:$J$1</definedName>
    <definedName name="_xlnm._FilterDatabase" localSheetId="1" hidden="1">Trazabilidad!$A$14:$H$54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79" i="1" l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76" i="1"/>
  <c r="J77" i="1"/>
  <c r="J78" i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Codex</author>
  </authors>
  <commentList>
    <comment ref="G79" authorId="0" shapeId="0" xr:uid="{88D099F0-5E5E-4285-AFDB-A7D87D8FD613}">
      <text>
        <r>
          <rPr>
            <sz val="10"/>
            <rFont val="Arial"/>
            <family val="2"/>
          </rPr>
          <t>Normalización de espacios aprobada por Alan el 05/10/2026. Original: BLENDAX 2X1 DOBLE ACCION CEPILLO DENTAL  . Unidad 1 .</t>
        </r>
      </text>
    </comment>
    <comment ref="G80" authorId="0" shapeId="0" xr:uid="{71A0100B-DF85-43BF-87E4-7BC0A4A29333}">
      <text>
        <r>
          <rPr>
            <sz val="10"/>
            <rFont val="Arial"/>
            <family val="2"/>
          </rPr>
          <t>Normalización de espacios aprobada por Alan el 05/10/2026. Original: Blendax Blendax Ultra Frescura  . 1 Unidad</t>
        </r>
      </text>
    </comment>
    <comment ref="G81" authorId="0" shapeId="0" xr:uid="{BDAB6B8E-8655-4EDE-90E9-C66EB35ECA2C}">
      <text>
        <r>
          <rPr>
            <sz val="10"/>
            <rFont val="Arial"/>
            <family val="2"/>
          </rPr>
          <t>Normalización de espacios aprobada por Alan el 05/10/2026. Original: Blendax Cepillo  3x2</t>
        </r>
      </text>
    </comment>
    <comment ref="H82" authorId="0" shapeId="0" xr:uid="{3EA7701A-986C-4D66-AA09-94053C09C24B}">
      <text>
        <r>
          <rPr>
            <sz val="10"/>
            <rFont val="Arial"/>
            <family val="2"/>
          </rPr>
          <t>Aprobado por Alan: usar el último registro histórico. Último registro histórico previo: fila 28, 19/09/2026, precio 0,75.</t>
        </r>
      </text>
    </comment>
    <comment ref="G97" authorId="0" shapeId="0" xr:uid="{C89F3622-0AA7-4947-A310-73B308DFF5CE}">
      <text>
        <r>
          <rPr>
            <sz val="10"/>
            <rFont val="Arial"/>
            <family val="2"/>
          </rPr>
          <t>Normalización de espacios aprobada por Alan el 05/10/2026. Original: Cepillo Junior  H/M</t>
        </r>
      </text>
    </comment>
    <comment ref="G99" authorId="0" shapeId="0" xr:uid="{A063DC84-F78D-45B9-8946-2B46FD867B88}">
      <text>
        <r>
          <rPr>
            <sz val="10"/>
            <rFont val="Arial"/>
            <family val="2"/>
          </rPr>
          <t>Normalización de espacios aprobada por Alan el 05/10/2026. Original: Encident Brakets  350 ml</t>
        </r>
      </text>
    </comment>
    <comment ref="G101" authorId="0" shapeId="0" xr:uid="{4A98C838-EE72-4C31-A728-4DECD3EBDBCD}">
      <text>
        <r>
          <rPr>
            <sz val="10"/>
            <rFont val="Arial"/>
            <family val="2"/>
          </rPr>
          <t>Normalización de espacios aprobada por Alan el 05/10/2026. Original: Encident Pasta  75 C</t>
        </r>
      </text>
    </comment>
    <comment ref="G102" authorId="0" shapeId="0" xr:uid="{4A28F91F-CF17-4537-8E24-CB634A6A7A88}">
      <text>
        <r>
          <rPr>
            <sz val="10"/>
            <rFont val="Arial"/>
            <family val="2"/>
          </rPr>
          <t>Normalización de espacios aprobada por Alan el 05/10/2026. Original: Blendax Blendax Ultra Frescura  . 1 Unidad</t>
        </r>
      </text>
    </comment>
    <comment ref="G105" authorId="0" shapeId="0" xr:uid="{DE1DE2D1-19D1-48DE-AD8E-A4DE9C704F1B}">
      <text>
        <r>
          <rPr>
            <sz val="10"/>
            <rFont val="Arial"/>
            <family val="2"/>
          </rPr>
          <t>Normalización de espacios aprobada por Alan el 05/10/2026. Original: Blendy Cool Bubble Gum  25 C</t>
        </r>
      </text>
    </comment>
    <comment ref="G107" authorId="0" shapeId="0" xr:uid="{1D7A3A86-9D36-46AA-9161-7AEF52D810FA}">
      <text>
        <r>
          <rPr>
            <sz val="10"/>
            <rFont val="Arial"/>
            <family val="2"/>
          </rPr>
          <t>Normalización de espacios aprobada por Alan el 05/10/2026. Original: Blendax Blendax Ultra Frescura  . 1 Unidad</t>
        </r>
      </text>
    </comment>
    <comment ref="H107" authorId="0" shapeId="0" xr:uid="{39EA1315-1F36-4307-AEAB-A0D6C9F99F58}">
      <text>
        <r>
          <rPr>
            <sz val="10"/>
            <rFont val="Arial"/>
            <family val="2"/>
          </rPr>
          <t>Aprobado por Alan: reemplazar el precio incorrecto por el promedio histórico. Promedio histórico previo al 03/10/2026: (0,92 + 1,00 + 0,90 + 1,00 + 0,98 + 0,95 + 0,92 + 0,86) / 8 = 0,94125; redondeado a 0,94.</t>
        </r>
      </text>
    </comment>
    <comment ref="G110" authorId="0" shapeId="0" xr:uid="{DA9EE9B0-0C32-4466-860F-E6FF0BF50992}">
      <text>
        <r>
          <rPr>
            <sz val="10"/>
            <rFont val="Arial"/>
            <family val="2"/>
          </rPr>
          <t>Normalización de espacios aprobada por Alan el 05/10/2026. Original: Blendax Full Menta Crema Dental  Multipack 75 g</t>
        </r>
      </text>
    </comment>
    <comment ref="G111" authorId="0" shapeId="0" xr:uid="{6E136DDA-F3B9-450D-B7A5-2EE855E725B7}">
      <text>
        <r>
          <rPr>
            <sz val="10"/>
            <rFont val="Arial"/>
            <family val="2"/>
          </rPr>
          <t>Normalización de espacios aprobada por Alan el 05/10/2026. Original: Blendax Multiaccion  X2 82 Gramos</t>
        </r>
      </text>
    </comment>
    <comment ref="G118" authorId="0" shapeId="0" xr:uid="{8FE8C6CE-1C2E-4C54-BEB5-F58F725A9739}">
      <text>
        <r>
          <rPr>
            <sz val="10"/>
            <rFont val="Arial"/>
            <family val="2"/>
          </rPr>
          <t>Normalización de espacios aprobada por Alan el 05/10/2026. Original: Blendy  Kit Escolar Crema Dental+cepillo+toall Blendy Kit Vaso 75 Cc</t>
        </r>
      </text>
    </comment>
  </commentList>
</comments>
</file>

<file path=xl/sharedStrings.xml><?xml version="1.0" encoding="utf-8"?>
<sst xmlns="http://schemas.openxmlformats.org/spreadsheetml/2006/main" count="1077" uniqueCount="265">
  <si>
    <t>Fecha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</si>
  <si>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</si>
  <si>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</si>
  <si>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</si>
  <si>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</si>
  <si>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</si>
  <si>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</si>
  <si>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</si>
  <si>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</si>
  <si>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</si>
  <si>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SEPTIEMBRE DEL 7 AL 13</t>
  </si>
  <si>
    <t>Manabí</t>
  </si>
  <si>
    <t>Portoviejo</t>
  </si>
  <si>
    <t>Gonzálo Zambrano matriz</t>
  </si>
  <si>
    <t>Sandra Gabriela MUGUERZA MACIAS</t>
  </si>
  <si>
    <t>Blendax Cepillo 2x1</t>
  </si>
  <si>
    <t>BLENDAX FULL MENTA PASTA DENTAL . Unidad 74 g</t>
  </si>
  <si>
    <t>Blendax Multi-Acción X6 Unidades 75 ml</t>
  </si>
  <si>
    <t>Comercial Casanova</t>
  </si>
  <si>
    <t>Blendax 6 Pasta Multi Accion Pasta Carton 1 Unidad</t>
  </si>
  <si>
    <t>Blendax Cepillo X3 Unidades</t>
  </si>
  <si>
    <t>SEPTIEMBRE DEL 14 AL 20</t>
  </si>
  <si>
    <t>Tosagua</t>
  </si>
  <si>
    <t>Roberth Ponce - Comercial Roberth Ponce</t>
  </si>
  <si>
    <t>MARIA DANIELA CEDEÑO LUCAS</t>
  </si>
  <si>
    <t>Blendax Combo Blendax Multi AcciÓn 2x1 82gr Pasta Dental Unidad Unidad 1</t>
  </si>
  <si>
    <t>Blendax Multi Accion Mega Pasta Dental Multi - AcciÒn Unidad 82 Gramos</t>
  </si>
  <si>
    <t>Guayas</t>
  </si>
  <si>
    <t>Pedro Carbo</t>
  </si>
  <si>
    <t>Ericorla S.A. - Supermercado Marisol (C)</t>
  </si>
  <si>
    <t>Gloria Veronica Ponce Ganchoso</t>
  </si>
  <si>
    <t>Blendax Blendax Pasta Full Menta Pague 2 Lleve 3 Caja 60cc 1 1 Unidades</t>
  </si>
  <si>
    <t>Blendax Blendax Ultra Frescura . 1 Unidad</t>
  </si>
  <si>
    <t>Loja</t>
  </si>
  <si>
    <t>COMERCIALIZADORA RAMIREZ GALVAN (ZERIMAR PITAS)</t>
  </si>
  <si>
    <t>Ashly Jamel Martínez Jiménez</t>
  </si>
  <si>
    <t>Blendax Multi-Acción Blanqueadora Menta</t>
  </si>
  <si>
    <t>Blendax Aloe Vera Pasta Dental Aloe Vera Caja 75 Cc</t>
  </si>
  <si>
    <t>Blendax Mega Pasta Dental Full Menta Caja 150 Cc</t>
  </si>
  <si>
    <t>Blendax Pasta Blendy Cool Fresa . X1 34 Gramos</t>
  </si>
  <si>
    <t>Blendax Pasta Dental 150 Cc Manzanilla Unidad 150 Cc</t>
  </si>
  <si>
    <t>Blendax Xtreme White Pasta Dental Xtreme White Tubo 75 Cc</t>
  </si>
  <si>
    <t>Playas</t>
  </si>
  <si>
    <t>COMERCIAL EL EXITO</t>
  </si>
  <si>
    <t>JOSELYN SUGGEY LOZANO MENDEZ</t>
  </si>
  <si>
    <t>Blendax Blendax Pasta Grande 120 . Und 120 Gr</t>
  </si>
  <si>
    <t>Blendax Cepillo Baby Cepillo Carton 1 Unidad</t>
  </si>
  <si>
    <t>Blendax Cepillo Blendax Adulto Cepillo Carton 1 Unidad</t>
  </si>
  <si>
    <t>Blendax Combo Pasta Dental X1 C/u Multi Accion, Full Menta, Ultra Frescura Combo Empaque 1 Unidad</t>
  </si>
  <si>
    <t>Blendax Combo Pasta Dental X2 C/u Ultra Frescura Y Full Menta Combo Empaque 1 Unidad</t>
  </si>
  <si>
    <t>Manta</t>
  </si>
  <si>
    <t>El Arbolito</t>
  </si>
  <si>
    <t>Danna Nahomy Mero Quijije</t>
  </si>
  <si>
    <t>Blendy Cepillo Dental Ndividual Unidad 1 Unidad</t>
  </si>
  <si>
    <t>BLENDY COOL PASTA DENTAL . . 34 g</t>
  </si>
  <si>
    <t>Zerimar Mayorista</t>
  </si>
  <si>
    <t>Nicole Stefania Sarango Zhunaula</t>
  </si>
  <si>
    <t>Blendax Extractos Naturales Carbon Gel Dental Carbon Activado E BambÙ Y Menta Tubo 75 Cc</t>
  </si>
  <si>
    <t>Blendax Multi-Acción X3 Unidades 75 ml</t>
  </si>
  <si>
    <t>Blendax Pasta Sensitive</t>
  </si>
  <si>
    <t>Blendy Kit Escolar Crema Dental+cepillo+toall Blendy Kit Vaso 75 Cc</t>
  </si>
  <si>
    <t>Blendy Cool Dental Fresa Tubo 75 Cc</t>
  </si>
  <si>
    <t>Blendy Cool Gel Dental Bublee Gum Tubo 75 Cc</t>
  </si>
  <si>
    <t>Cepillo Junior H/M</t>
  </si>
  <si>
    <t>Blendy Baby Chiquititos Pasta+Cepillo Caja ml</t>
  </si>
  <si>
    <t>Mega Gaher</t>
  </si>
  <si>
    <t>Daniela Tatiana Tapia Salazar</t>
  </si>
  <si>
    <t>Blendax GEL DENTAL</t>
  </si>
  <si>
    <t>Blendax Crema Dental Blendax Full Menta 75 Cc X1 Caja 75 Cc</t>
  </si>
  <si>
    <t>Blendax Cepillo 3x2</t>
  </si>
  <si>
    <t>Blendax Crema Dental Blendax Multiaccion 75cc X1 Caja 75 Cc</t>
  </si>
  <si>
    <t>Blendax Kids Escolar Blendy Pasta Carton 1 1</t>
  </si>
  <si>
    <t>Blendax Pack Multi - Accion Enguaje Bucal + Pasta + Cepillo . Paquete X1 0 .</t>
  </si>
  <si>
    <t>El Oro</t>
  </si>
  <si>
    <t>Machala</t>
  </si>
  <si>
    <t>San Francisco</t>
  </si>
  <si>
    <t>Melany Yadali Granda Cedillo</t>
  </si>
  <si>
    <t>CHISPAR</t>
  </si>
  <si>
    <t>Ivonne Monserrate Orrala Conforme</t>
  </si>
  <si>
    <t>Blendy Cepillo Extra Suave + 3 AÑos . Und 1 +cepillo</t>
  </si>
  <si>
    <t>Blendax Cepillo Dental Blendax Para Adulto X1 75 Cm</t>
  </si>
  <si>
    <t>Chone</t>
  </si>
  <si>
    <t>AL COSTO</t>
  </si>
  <si>
    <t>Mariela Amnabelly Alvarado giler</t>
  </si>
  <si>
    <t>Blendax Combo Gel Dental 2x1 1 .</t>
  </si>
  <si>
    <t>Blendax Enjuague Enjuague Bocal Menta Fresca Botella 500 Ml</t>
  </si>
  <si>
    <t>SEPTIEMBRE DEL 21 AL 27</t>
  </si>
  <si>
    <t>Los Ríos</t>
  </si>
  <si>
    <t>Babahoyo</t>
  </si>
  <si>
    <t>Dismero Pj</t>
  </si>
  <si>
    <t>Bianca Nahomi Sanchez Morejon</t>
  </si>
  <si>
    <t>Blendy Tuti Frutti Pasta Dental Unidad 1 Unidad</t>
  </si>
  <si>
    <t>Blendax Pasta Dental Multi Accion X 1 Unid. 60 Cc</t>
  </si>
  <si>
    <t>Trazabilidad de depuración</t>
  </si>
  <si>
    <t>Copia depurada; el archivo original permanece intacto. No se modificaron precios, cantidades, fechas ni fórmulas.</t>
  </si>
  <si>
    <t>Conciliación</t>
  </si>
  <si>
    <t>Métrica</t>
  </si>
  <si>
    <t>Antes</t>
  </si>
  <si>
    <t>Después</t>
  </si>
  <si>
    <t>Diferencia</t>
  </si>
  <si>
    <t>Filas</t>
  </si>
  <si>
    <t>Columnas</t>
  </si>
  <si>
    <t>Unidades</t>
  </si>
  <si>
    <t>Ventas</t>
  </si>
  <si>
    <t>Fecha mínima</t>
  </si>
  <si>
    <t>Fecha máxima</t>
  </si>
  <si>
    <t>Registro de cambios</t>
  </si>
  <si>
    <t>ID</t>
  </si>
  <si>
    <t>Hoja</t>
  </si>
  <si>
    <t>Celda</t>
  </si>
  <si>
    <t>Campo</t>
  </si>
  <si>
    <t>Valor original</t>
  </si>
  <si>
    <t>Valor propuesto</t>
  </si>
  <si>
    <t>Regla</t>
  </si>
  <si>
    <t>Aprobación</t>
  </si>
  <si>
    <t>D01-2</t>
  </si>
  <si>
    <t>Datos</t>
  </si>
  <si>
    <t>G2</t>
  </si>
  <si>
    <t>Blendax Cepillo  2x1</t>
  </si>
  <si>
    <t>Colapsar espacios repetidos y eliminar espacios laterales</t>
  </si>
  <si>
    <t>Autorizado por Alan</t>
  </si>
  <si>
    <t>D01-3</t>
  </si>
  <si>
    <t>G3</t>
  </si>
  <si>
    <t>BLENDAX FULL MENTA PASTA DENTAL  . Unidad 74 g</t>
  </si>
  <si>
    <t>D01-4</t>
  </si>
  <si>
    <t>G4</t>
  </si>
  <si>
    <t>Blendax Multi-Acción X6 Unidades  75 ml</t>
  </si>
  <si>
    <t>D01-9</t>
  </si>
  <si>
    <t>G9</t>
  </si>
  <si>
    <t>Blendax Blendax Pasta Full Menta Pague 2 Lleve 3 Caja 60cc 1  1 Unidades</t>
  </si>
  <si>
    <t>D01-10</t>
  </si>
  <si>
    <t>G10</t>
  </si>
  <si>
    <t>D01-11</t>
  </si>
  <si>
    <t>G11</t>
  </si>
  <si>
    <t>Blendax Blendax Ultra Frescura  . 1 Unidad</t>
  </si>
  <si>
    <t>D01-14</t>
  </si>
  <si>
    <t>G14</t>
  </si>
  <si>
    <t>D01-15</t>
  </si>
  <si>
    <t>G15</t>
  </si>
  <si>
    <t>D01-16</t>
  </si>
  <si>
    <t>G16</t>
  </si>
  <si>
    <t>D01-20</t>
  </si>
  <si>
    <t>G20</t>
  </si>
  <si>
    <t>D01-21</t>
  </si>
  <si>
    <t>G21</t>
  </si>
  <si>
    <t>D01-22</t>
  </si>
  <si>
    <t>G22</t>
  </si>
  <si>
    <t>D01-25</t>
  </si>
  <si>
    <t>G25</t>
  </si>
  <si>
    <t>D01-27</t>
  </si>
  <si>
    <t>G27</t>
  </si>
  <si>
    <t>D01-33</t>
  </si>
  <si>
    <t>G33</t>
  </si>
  <si>
    <t>D01-37</t>
  </si>
  <si>
    <t>G37</t>
  </si>
  <si>
    <t>BLENDY COOL PASTA DENTAL  . . 34 g</t>
  </si>
  <si>
    <t>D01-38</t>
  </si>
  <si>
    <t>G38</t>
  </si>
  <si>
    <t>D01-41</t>
  </si>
  <si>
    <t>G41</t>
  </si>
  <si>
    <t>Blendax Multi-Acción X3 Unidades  75 ml</t>
  </si>
  <si>
    <t>D01-43</t>
  </si>
  <si>
    <t>G43</t>
  </si>
  <si>
    <t>Blendy  Kit Escolar Crema Dental+cepillo+toall Blendy Kit Vaso 75 Cc</t>
  </si>
  <si>
    <t>D01-46</t>
  </si>
  <si>
    <t>G46</t>
  </si>
  <si>
    <t>Cepillo Junior  H/M</t>
  </si>
  <si>
    <t>D01-47</t>
  </si>
  <si>
    <t>G47</t>
  </si>
  <si>
    <t>Blendy Baby Chiquititos Pasta+Cepillo  Caja ml</t>
  </si>
  <si>
    <t>D01-49</t>
  </si>
  <si>
    <t>G49</t>
  </si>
  <si>
    <t>Blendax  GEL DENTAL</t>
  </si>
  <si>
    <t>D01-51</t>
  </si>
  <si>
    <t>G51</t>
  </si>
  <si>
    <t>D01-52</t>
  </si>
  <si>
    <t>G52</t>
  </si>
  <si>
    <t>Blendax Cepillo  3x2</t>
  </si>
  <si>
    <t>D01-58</t>
  </si>
  <si>
    <t>G58</t>
  </si>
  <si>
    <t>D01-59</t>
  </si>
  <si>
    <t>G59</t>
  </si>
  <si>
    <t>D01-62</t>
  </si>
  <si>
    <t>G62</t>
  </si>
  <si>
    <t>Blendax Cepillo Dental Blendax Para Adulto  X1 75 Cm</t>
  </si>
  <si>
    <t>D01-64</t>
  </si>
  <si>
    <t>G64</t>
  </si>
  <si>
    <t>D01-65</t>
  </si>
  <si>
    <t>G65</t>
  </si>
  <si>
    <t>Blendax Combo Gel Dental 2x1   1 .</t>
  </si>
  <si>
    <t>D01-67</t>
  </si>
  <si>
    <t>G67</t>
  </si>
  <si>
    <t>D01-70</t>
  </si>
  <si>
    <t>G70</t>
  </si>
  <si>
    <t>D01-72</t>
  </si>
  <si>
    <t>G72</t>
  </si>
  <si>
    <t>D02-18</t>
  </si>
  <si>
    <t>H18</t>
  </si>
  <si>
    <t>Precio (formato)</t>
  </si>
  <si>
    <t>General</t>
  </si>
  <si>
    <t>#,##0.00</t>
  </si>
  <si>
    <t>Uniformar visualización a dos decimales</t>
  </si>
  <si>
    <t>D02-69</t>
  </si>
  <si>
    <t>H69</t>
  </si>
  <si>
    <t>D02-70</t>
  </si>
  <si>
    <t>H70</t>
  </si>
  <si>
    <t>D02-71</t>
  </si>
  <si>
    <t>H71</t>
  </si>
  <si>
    <t>D02-72</t>
  </si>
  <si>
    <t>H72</t>
  </si>
  <si>
    <t>D02-73</t>
  </si>
  <si>
    <t>H73</t>
  </si>
  <si>
    <t>D02-74</t>
  </si>
  <si>
    <t>H74</t>
  </si>
  <si>
    <t>D02-75</t>
  </si>
  <si>
    <t>H75</t>
  </si>
  <si>
    <t>2026-10-03</t>
  </si>
  <si>
    <t>SEPTIEMBRE DEL 28 AL 30</t>
  </si>
  <si>
    <t>OCTUBRE DEL 01 AL 04</t>
  </si>
  <si>
    <t>Santa Lucía</t>
  </si>
  <si>
    <t>Quevedo</t>
  </si>
  <si>
    <t>Yaguachi</t>
  </si>
  <si>
    <t>Milagro</t>
  </si>
  <si>
    <t>Mirella Lucia Anchundia Bajana - Comercial Anchundia (B) [P]</t>
  </si>
  <si>
    <t>Sociedad Civil Marcsol y Cia. - Distribuidora Marcsol (E) Matriz</t>
  </si>
  <si>
    <t>Comercial Don Gómez</t>
  </si>
  <si>
    <t>DEVIES</t>
  </si>
  <si>
    <t>Landy Jazmín Tomala San Lucas</t>
  </si>
  <si>
    <t>Karla Andrea MALTA Carranza</t>
  </si>
  <si>
    <t>Priscila Stefania Guerrero Carreño</t>
  </si>
  <si>
    <t>PATRICIA NAGELY PEÑAFIEL ARREAGA</t>
  </si>
  <si>
    <t>Blendax Cepillo Blendax 3x2 . Und 120 Gramos</t>
  </si>
  <si>
    <t>Blendax Cepillo Dental X1 . Und 1 Unidad</t>
  </si>
  <si>
    <t>Blendax Kids Pasta Tri AcciÓn Frutti - Menta +8 Unidad 75 Cc</t>
  </si>
  <si>
    <t>Blendax Multi-acción Cepillo 2x1 Suave Unidad 2 Unidades</t>
  </si>
  <si>
    <t>Blendax Pasta Dental Multi - AcciÒn Unidad 75 Cc</t>
  </si>
  <si>
    <t>Blendax Pasta Pack Full Menta Pasta Carton 1 1</t>
  </si>
  <si>
    <t>Blendax Sensitive Cepillo Dental . Unidad 1 .</t>
  </si>
  <si>
    <t>Blendax Trilla X12 Cepillos Dentales - X12 10 Unidades</t>
  </si>
  <si>
    <t>Blendy Dental Kids</t>
  </si>
  <si>
    <t>Blendy tutty fruty</t>
  </si>
  <si>
    <t>Blendy Kit Escolar Cool ( Cepillo+ Toalla+ Pasta+ Vaso) . Unidad 1 .</t>
  </si>
  <si>
    <t>Encident Cepillo Interdental Para Ortodoncia Conica Blister 5 Unidades</t>
  </si>
  <si>
    <t>Encident Encias Inflamadas Cepillo Extra Suave Cerdas Onduladas Carton 1 Unidad</t>
  </si>
  <si>
    <t>Blendax full Menta</t>
  </si>
  <si>
    <t>Blendax Multi-acción Pasta Dental Blanqueadora Caja 82 Gr</t>
  </si>
  <si>
    <t>Blendax Cepillo De Dientes Ristras X12 Empaque . 1</t>
  </si>
  <si>
    <t>Blendax Cepillo Dental Xtreme Care Medio 3x2 Promo Blister 1 Unidad</t>
  </si>
  <si>
    <t>Blendax Pack Multi Accion Pasta Dental Unidad . 1</t>
  </si>
  <si>
    <t>Blendax Pasta Dental Full Menta Tubo 75 Cc</t>
  </si>
  <si>
    <t>Blendax Pasta Dental Multiaccion X4 + Cepillo 4pack 82 Gramos</t>
  </si>
  <si>
    <t>Blendy . Tutti Fruti . Unidad 82 Gramos</t>
  </si>
  <si>
    <t>Blendy Baby</t>
  </si>
  <si>
    <t>BLENDAX 2X1 DOBLE ACCION CEPILLO DENTAL . Unidad 1 .</t>
  </si>
  <si>
    <t>Encident Brakets 350 ml</t>
  </si>
  <si>
    <t>Encident Pasta 75 C</t>
  </si>
  <si>
    <t>Blendy Cool Bubble Gum 25 C</t>
  </si>
  <si>
    <t>Blendax Full Menta Crema Dental Multipack 75 g</t>
  </si>
  <si>
    <t>Blendax Multiaccion X2 82 Gramos</t>
  </si>
  <si>
    <t>D03-106</t>
  </si>
  <si>
    <t>H106</t>
  </si>
  <si>
    <t>5,00</t>
  </si>
  <si>
    <t>0,90</t>
  </si>
  <si>
    <t>Precio atípico (5,00 vs 0,81 a 0,95 en registros anteriores): se reemplaza por el promedio de los registros anteriores del producto. La venta se recalcula por fórmula (25,00 a 4,50)</t>
  </si>
  <si>
    <t>Autorizado por Alan (06/10/2026)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</si>
</sst>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44546A"/>
      <name val="Arial"/>
      <charset val="1"/>
    </font>
    <font>
      <b/>
      <sz val="12"/>
      <color rgb="FFFFFFFF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9"/>
      <name val="Arial"/>
      <charset val="1"/>
    </font>
    <font>
      <sz val="11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rgb="FFFF9900"/>
      </patternFill>
    </fill>
    <fill>
      <patternFill patternType="solid">
        <fgColor rgb="FF1F4E78"/>
        <bgColor rgb="FF44546A"/>
      </patternFill>
    </fill>
    <fill>
      <patternFill patternType="solid">
        <fgColor rgb="FF5B9BD5"/>
        <bgColor rgb="FF4472C4"/>
      </patternFill>
    </fill>
    <fill>
      <patternFill patternType="solid">
        <fgColor rgb="FF4472C4"/>
        <bgColor rgb="FF5B9BD5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4" borderId="0" xfId="0" applyFont="1" applyFill="1"/>
    <xf numFmtId="0" fontId="2" fillId="2" borderId="0" xfId="0" applyFont="1" applyFill="1" applyAlignment="1">
      <alignment horizontal="left" vertical="center"/>
    </xf>
    <xf numFmtId="0" fontId="6" fillId="5" borderId="0" xfId="0" applyFont="1" applyFill="1"/>
    <xf numFmtId="0" fontId="7" fillId="0" borderId="0" xfId="0" applyFont="1"/>
    <xf numFmtId="3" fontId="7" fillId="0" borderId="0" xfId="0" applyNumberFormat="1" applyFont="1"/>
    <xf numFmtId="4" fontId="7" fillId="0" borderId="0" xfId="0" applyNumberFormat="1" applyFont="1"/>
    <xf numFmtId="164" fontId="7" fillId="0" borderId="0" xfId="0" applyNumberFormat="1" applyFont="1"/>
    <xf numFmtId="0" fontId="6" fillId="5" borderId="0" xfId="0" applyFont="1" applyFill="1" applyAlignment="1">
      <alignment horizontal="center" vertical="center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0" fontId="9" fillId="6" borderId="1" xfId="0" applyFont="1" applyFill="1" applyBorder="1" applyAlignment="1">
      <alignment horizontal="left" vertical="center"/>
    </xf>
    <xf numFmtId="2" fontId="9" fillId="6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0" fontId="3" fillId="3" borderId="0" xfId="0" applyFont="1" applyFill="1"/>
    <xf numFmtId="0" fontId="4" fillId="0" borderId="0" xfId="0" applyFont="1"/>
    <xf numFmtId="0" fontId="5" fillId="4" borderId="0" xfId="0" applyFont="1" applyFill="1"/>
    <xf numFmtId="49" fontId="8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0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topLeftCell="E1" zoomScale="91" zoomScaleNormal="100" workbookViewId="0">
      <selection sqref="A1:J1"/>
    </sheetView>
  </sheetViews>
  <sheetFormatPr baseColWidth="10" defaultColWidth="9.140625" defaultRowHeight="15" x14ac:dyDescent="0.25"/>
  <cols>
    <col min="1" max="1" width="11.28515625" bestFit="1" customWidth="1"/>
    <col min="2" max="2" width="23" bestFit="1" customWidth="1"/>
    <col min="4" max="4" width="11.85546875" bestFit="1" customWidth="1"/>
    <col min="5" max="5" width="51.5703125" customWidth="1"/>
    <col min="6" max="6" width="33.5703125" bestFit="1" customWidth="1"/>
    <col min="7" max="7" width="93.28515625" customWidth="1"/>
    <col min="8" max="8" width="6.5703125" customWidth="1"/>
    <col min="9" max="9" width="8.85546875" customWidth="1"/>
    <col min="10" max="10" width="12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4">
        <v>46277</v>
      </c>
      <c r="B2" s="14" t="s">
        <v>10</v>
      </c>
      <c r="C2" s="15" t="s">
        <v>11</v>
      </c>
      <c r="D2" s="15" t="s">
        <v>12</v>
      </c>
      <c r="E2" s="10" t="s">
        <v>13</v>
      </c>
      <c r="F2" s="10" t="s">
        <v>14</v>
      </c>
      <c r="G2" s="10" t="s">
        <v>15</v>
      </c>
      <c r="H2" s="17">
        <v>2.2999999999999998</v>
      </c>
      <c r="I2" s="16">
        <v>3</v>
      </c>
      <c r="J2" s="17">
        <f t="shared" ref="J2:J33" si="0">H2*I2</f>
        <v>6.8999999999999995</v>
      </c>
    </row>
    <row r="3" spans="1:10" x14ac:dyDescent="0.25">
      <c r="A3" s="14">
        <v>46277</v>
      </c>
      <c r="B3" s="14" t="s">
        <v>10</v>
      </c>
      <c r="C3" s="15" t="s">
        <v>11</v>
      </c>
      <c r="D3" s="15" t="s">
        <v>12</v>
      </c>
      <c r="E3" s="10" t="s">
        <v>13</v>
      </c>
      <c r="F3" s="10" t="s">
        <v>14</v>
      </c>
      <c r="G3" s="10" t="s">
        <v>16</v>
      </c>
      <c r="H3" s="17">
        <v>0.85</v>
      </c>
      <c r="I3" s="16">
        <v>9</v>
      </c>
      <c r="J3" s="17">
        <f t="shared" si="0"/>
        <v>7.6499999999999995</v>
      </c>
    </row>
    <row r="4" spans="1:10" x14ac:dyDescent="0.25">
      <c r="A4" s="14">
        <v>46277</v>
      </c>
      <c r="B4" s="14" t="s">
        <v>10</v>
      </c>
      <c r="C4" s="15" t="s">
        <v>11</v>
      </c>
      <c r="D4" s="15" t="s">
        <v>12</v>
      </c>
      <c r="E4" s="10" t="s">
        <v>13</v>
      </c>
      <c r="F4" s="10" t="s">
        <v>14</v>
      </c>
      <c r="G4" s="10" t="s">
        <v>17</v>
      </c>
      <c r="H4" s="17">
        <v>0.85</v>
      </c>
      <c r="I4" s="16">
        <v>14</v>
      </c>
      <c r="J4" s="17">
        <f t="shared" si="0"/>
        <v>11.9</v>
      </c>
    </row>
    <row r="5" spans="1:10" x14ac:dyDescent="0.25">
      <c r="A5" s="14">
        <v>46277</v>
      </c>
      <c r="B5" s="14" t="s">
        <v>10</v>
      </c>
      <c r="C5" s="15" t="s">
        <v>11</v>
      </c>
      <c r="D5" s="15" t="s">
        <v>12</v>
      </c>
      <c r="E5" s="10" t="s">
        <v>18</v>
      </c>
      <c r="F5" s="10" t="s">
        <v>14</v>
      </c>
      <c r="G5" s="10" t="s">
        <v>19</v>
      </c>
      <c r="H5" s="17">
        <v>0.95</v>
      </c>
      <c r="I5" s="16">
        <v>17</v>
      </c>
      <c r="J5" s="17">
        <f t="shared" si="0"/>
        <v>16.149999999999999</v>
      </c>
    </row>
    <row r="6" spans="1:10" x14ac:dyDescent="0.25">
      <c r="A6" s="14">
        <v>46277</v>
      </c>
      <c r="B6" s="14" t="s">
        <v>10</v>
      </c>
      <c r="C6" s="15" t="s">
        <v>11</v>
      </c>
      <c r="D6" s="15" t="s">
        <v>12</v>
      </c>
      <c r="E6" s="10" t="s">
        <v>18</v>
      </c>
      <c r="F6" s="10" t="s">
        <v>14</v>
      </c>
      <c r="G6" s="10" t="s">
        <v>20</v>
      </c>
      <c r="H6" s="17">
        <v>3.1</v>
      </c>
      <c r="I6" s="16">
        <v>7</v>
      </c>
      <c r="J6" s="17">
        <f t="shared" si="0"/>
        <v>21.7</v>
      </c>
    </row>
    <row r="7" spans="1:10" x14ac:dyDescent="0.25">
      <c r="A7" s="14">
        <v>46284</v>
      </c>
      <c r="B7" s="14" t="s">
        <v>21</v>
      </c>
      <c r="C7" s="15" t="s">
        <v>11</v>
      </c>
      <c r="D7" s="15" t="s">
        <v>22</v>
      </c>
      <c r="E7" s="10" t="s">
        <v>23</v>
      </c>
      <c r="F7" s="10" t="s">
        <v>24</v>
      </c>
      <c r="G7" s="10" t="s">
        <v>25</v>
      </c>
      <c r="H7" s="17">
        <v>1.5</v>
      </c>
      <c r="I7" s="16">
        <v>41</v>
      </c>
      <c r="J7" s="17">
        <f t="shared" si="0"/>
        <v>61.5</v>
      </c>
    </row>
    <row r="8" spans="1:10" x14ac:dyDescent="0.25">
      <c r="A8" s="14">
        <v>46284</v>
      </c>
      <c r="B8" s="14" t="s">
        <v>21</v>
      </c>
      <c r="C8" s="15" t="s">
        <v>11</v>
      </c>
      <c r="D8" s="15" t="s">
        <v>22</v>
      </c>
      <c r="E8" s="10" t="s">
        <v>23</v>
      </c>
      <c r="F8" s="10" t="s">
        <v>24</v>
      </c>
      <c r="G8" s="10" t="s">
        <v>26</v>
      </c>
      <c r="H8" s="17">
        <v>0.8</v>
      </c>
      <c r="I8" s="16">
        <v>7</v>
      </c>
      <c r="J8" s="17">
        <f t="shared" si="0"/>
        <v>5.6000000000000005</v>
      </c>
    </row>
    <row r="9" spans="1:10" x14ac:dyDescent="0.25">
      <c r="A9" s="14">
        <v>46284</v>
      </c>
      <c r="B9" s="14" t="s">
        <v>21</v>
      </c>
      <c r="C9" s="15" t="s">
        <v>27</v>
      </c>
      <c r="D9" s="15" t="s">
        <v>28</v>
      </c>
      <c r="E9" s="10" t="s">
        <v>29</v>
      </c>
      <c r="F9" s="10" t="s">
        <v>30</v>
      </c>
      <c r="G9" s="10" t="s">
        <v>31</v>
      </c>
      <c r="H9" s="17">
        <v>2.75</v>
      </c>
      <c r="I9" s="16">
        <v>3</v>
      </c>
      <c r="J9" s="17">
        <f t="shared" si="0"/>
        <v>8.25</v>
      </c>
    </row>
    <row r="10" spans="1:10" x14ac:dyDescent="0.25">
      <c r="A10" s="14">
        <v>46284</v>
      </c>
      <c r="B10" s="14" t="s">
        <v>21</v>
      </c>
      <c r="C10" s="15" t="s">
        <v>27</v>
      </c>
      <c r="D10" s="15" t="s">
        <v>28</v>
      </c>
      <c r="E10" s="10" t="s">
        <v>29</v>
      </c>
      <c r="F10" s="10" t="s">
        <v>30</v>
      </c>
      <c r="G10" s="10" t="s">
        <v>16</v>
      </c>
      <c r="H10" s="17">
        <v>0.8</v>
      </c>
      <c r="I10" s="16">
        <v>25</v>
      </c>
      <c r="J10" s="17">
        <f t="shared" si="0"/>
        <v>20</v>
      </c>
    </row>
    <row r="11" spans="1:10" x14ac:dyDescent="0.25">
      <c r="A11" s="14">
        <v>46284</v>
      </c>
      <c r="B11" s="14" t="s">
        <v>21</v>
      </c>
      <c r="C11" s="15" t="s">
        <v>27</v>
      </c>
      <c r="D11" s="15" t="s">
        <v>28</v>
      </c>
      <c r="E11" s="10" t="s">
        <v>29</v>
      </c>
      <c r="F11" s="10" t="s">
        <v>30</v>
      </c>
      <c r="G11" s="10" t="s">
        <v>32</v>
      </c>
      <c r="H11" s="17">
        <v>0.92</v>
      </c>
      <c r="I11" s="16">
        <v>15</v>
      </c>
      <c r="J11" s="17">
        <f t="shared" si="0"/>
        <v>13.8</v>
      </c>
    </row>
    <row r="12" spans="1:10" ht="15.75" customHeight="1" x14ac:dyDescent="0.25">
      <c r="A12" s="14">
        <v>46284</v>
      </c>
      <c r="B12" s="14" t="s">
        <v>21</v>
      </c>
      <c r="C12" s="15" t="s">
        <v>33</v>
      </c>
      <c r="D12" s="15" t="s">
        <v>33</v>
      </c>
      <c r="E12" s="10" t="s">
        <v>34</v>
      </c>
      <c r="F12" s="10" t="s">
        <v>35</v>
      </c>
      <c r="G12" s="10" t="s">
        <v>36</v>
      </c>
      <c r="H12" s="17">
        <v>1.82</v>
      </c>
      <c r="I12" s="16">
        <v>5</v>
      </c>
      <c r="J12" s="17">
        <f t="shared" si="0"/>
        <v>9.1</v>
      </c>
    </row>
    <row r="13" spans="1:10" x14ac:dyDescent="0.25">
      <c r="A13" s="14">
        <v>46284</v>
      </c>
      <c r="B13" s="14" t="s">
        <v>21</v>
      </c>
      <c r="C13" s="15" t="s">
        <v>33</v>
      </c>
      <c r="D13" s="15" t="s">
        <v>33</v>
      </c>
      <c r="E13" s="10" t="s">
        <v>34</v>
      </c>
      <c r="F13" s="10" t="s">
        <v>35</v>
      </c>
      <c r="G13" s="10" t="s">
        <v>37</v>
      </c>
      <c r="H13" s="17">
        <v>1.95</v>
      </c>
      <c r="I13" s="16">
        <v>4</v>
      </c>
      <c r="J13" s="17">
        <f t="shared" si="0"/>
        <v>7.8</v>
      </c>
    </row>
    <row r="14" spans="1:10" x14ac:dyDescent="0.25">
      <c r="A14" s="14">
        <v>46284</v>
      </c>
      <c r="B14" s="14" t="s">
        <v>21</v>
      </c>
      <c r="C14" s="15" t="s">
        <v>33</v>
      </c>
      <c r="D14" s="15" t="s">
        <v>33</v>
      </c>
      <c r="E14" s="10" t="s">
        <v>34</v>
      </c>
      <c r="F14" s="10" t="s">
        <v>35</v>
      </c>
      <c r="G14" s="10" t="s">
        <v>31</v>
      </c>
      <c r="H14" s="17">
        <v>3.63</v>
      </c>
      <c r="I14" s="16">
        <v>10</v>
      </c>
      <c r="J14" s="17">
        <f t="shared" si="0"/>
        <v>36.299999999999997</v>
      </c>
    </row>
    <row r="15" spans="1:10" x14ac:dyDescent="0.25">
      <c r="A15" s="14">
        <v>46284</v>
      </c>
      <c r="B15" s="14" t="s">
        <v>21</v>
      </c>
      <c r="C15" s="15" t="s">
        <v>33</v>
      </c>
      <c r="D15" s="15" t="s">
        <v>33</v>
      </c>
      <c r="E15" s="10" t="s">
        <v>34</v>
      </c>
      <c r="F15" s="10" t="s">
        <v>35</v>
      </c>
      <c r="G15" s="10" t="s">
        <v>32</v>
      </c>
      <c r="H15" s="17">
        <v>1</v>
      </c>
      <c r="I15" s="16">
        <v>8</v>
      </c>
      <c r="J15" s="17">
        <f t="shared" si="0"/>
        <v>8</v>
      </c>
    </row>
    <row r="16" spans="1:10" x14ac:dyDescent="0.25">
      <c r="A16" s="14">
        <v>46284</v>
      </c>
      <c r="B16" s="14" t="s">
        <v>21</v>
      </c>
      <c r="C16" s="15" t="s">
        <v>33</v>
      </c>
      <c r="D16" s="15" t="s">
        <v>33</v>
      </c>
      <c r="E16" s="10" t="s">
        <v>34</v>
      </c>
      <c r="F16" s="10" t="s">
        <v>35</v>
      </c>
      <c r="G16" s="10" t="s">
        <v>16</v>
      </c>
      <c r="H16" s="17">
        <v>0.8</v>
      </c>
      <c r="I16" s="16">
        <v>2</v>
      </c>
      <c r="J16" s="17">
        <f t="shared" si="0"/>
        <v>1.6</v>
      </c>
    </row>
    <row r="17" spans="1:10" x14ac:dyDescent="0.25">
      <c r="A17" s="14">
        <v>46284</v>
      </c>
      <c r="B17" s="14" t="s">
        <v>21</v>
      </c>
      <c r="C17" s="15" t="s">
        <v>33</v>
      </c>
      <c r="D17" s="15" t="s">
        <v>33</v>
      </c>
      <c r="E17" s="10" t="s">
        <v>34</v>
      </c>
      <c r="F17" s="10" t="s">
        <v>35</v>
      </c>
      <c r="G17" s="10" t="s">
        <v>38</v>
      </c>
      <c r="H17" s="17">
        <v>2.52</v>
      </c>
      <c r="I17" s="16">
        <v>5</v>
      </c>
      <c r="J17" s="17">
        <f t="shared" si="0"/>
        <v>12.6</v>
      </c>
    </row>
    <row r="18" spans="1:10" x14ac:dyDescent="0.25">
      <c r="A18" s="14">
        <v>46284</v>
      </c>
      <c r="B18" s="14" t="s">
        <v>21</v>
      </c>
      <c r="C18" s="15" t="s">
        <v>33</v>
      </c>
      <c r="D18" s="15" t="s">
        <v>33</v>
      </c>
      <c r="E18" s="10" t="s">
        <v>34</v>
      </c>
      <c r="F18" s="10" t="s">
        <v>35</v>
      </c>
      <c r="G18" s="10" t="s">
        <v>39</v>
      </c>
      <c r="H18" s="17">
        <v>0.89</v>
      </c>
      <c r="I18" s="16">
        <v>2</v>
      </c>
      <c r="J18" s="17">
        <f t="shared" si="0"/>
        <v>1.78</v>
      </c>
    </row>
    <row r="19" spans="1:10" x14ac:dyDescent="0.25">
      <c r="A19" s="14">
        <v>46284</v>
      </c>
      <c r="B19" s="14" t="s">
        <v>21</v>
      </c>
      <c r="C19" s="15" t="s">
        <v>33</v>
      </c>
      <c r="D19" s="15" t="s">
        <v>33</v>
      </c>
      <c r="E19" s="10" t="s">
        <v>34</v>
      </c>
      <c r="F19" s="10" t="s">
        <v>35</v>
      </c>
      <c r="G19" s="10" t="s">
        <v>40</v>
      </c>
      <c r="H19" s="17">
        <v>1.94</v>
      </c>
      <c r="I19" s="16">
        <v>3</v>
      </c>
      <c r="J19" s="17">
        <f t="shared" si="0"/>
        <v>5.82</v>
      </c>
    </row>
    <row r="20" spans="1:10" x14ac:dyDescent="0.25">
      <c r="A20" s="14">
        <v>46284</v>
      </c>
      <c r="B20" s="14" t="s">
        <v>21</v>
      </c>
      <c r="C20" s="15" t="s">
        <v>11</v>
      </c>
      <c r="D20" s="15" t="s">
        <v>12</v>
      </c>
      <c r="E20" s="10" t="s">
        <v>13</v>
      </c>
      <c r="F20" s="10" t="s">
        <v>14</v>
      </c>
      <c r="G20" s="10" t="s">
        <v>15</v>
      </c>
      <c r="H20" s="17">
        <v>2.2999999999999998</v>
      </c>
      <c r="I20" s="16">
        <v>2</v>
      </c>
      <c r="J20" s="17">
        <f t="shared" si="0"/>
        <v>4.5999999999999996</v>
      </c>
    </row>
    <row r="21" spans="1:10" x14ac:dyDescent="0.25">
      <c r="A21" s="14">
        <v>46284</v>
      </c>
      <c r="B21" s="14" t="s">
        <v>21</v>
      </c>
      <c r="C21" s="15" t="s">
        <v>11</v>
      </c>
      <c r="D21" s="15" t="s">
        <v>12</v>
      </c>
      <c r="E21" s="10" t="s">
        <v>13</v>
      </c>
      <c r="F21" s="10" t="s">
        <v>14</v>
      </c>
      <c r="G21" s="10" t="s">
        <v>16</v>
      </c>
      <c r="H21" s="17">
        <v>0.85</v>
      </c>
      <c r="I21" s="16">
        <v>14</v>
      </c>
      <c r="J21" s="17">
        <f t="shared" si="0"/>
        <v>11.9</v>
      </c>
    </row>
    <row r="22" spans="1:10" x14ac:dyDescent="0.25">
      <c r="A22" s="14">
        <v>46284</v>
      </c>
      <c r="B22" s="14" t="s">
        <v>21</v>
      </c>
      <c r="C22" s="15" t="s">
        <v>11</v>
      </c>
      <c r="D22" s="15" t="s">
        <v>12</v>
      </c>
      <c r="E22" s="10" t="s">
        <v>13</v>
      </c>
      <c r="F22" s="10" t="s">
        <v>14</v>
      </c>
      <c r="G22" s="10" t="s">
        <v>17</v>
      </c>
      <c r="H22" s="17">
        <v>0.85</v>
      </c>
      <c r="I22" s="16">
        <v>16</v>
      </c>
      <c r="J22" s="17">
        <f t="shared" si="0"/>
        <v>13.6</v>
      </c>
    </row>
    <row r="23" spans="1:10" x14ac:dyDescent="0.25">
      <c r="A23" s="14">
        <v>46284</v>
      </c>
      <c r="B23" s="14" t="s">
        <v>21</v>
      </c>
      <c r="C23" s="15" t="s">
        <v>11</v>
      </c>
      <c r="D23" s="15" t="s">
        <v>12</v>
      </c>
      <c r="E23" s="10" t="s">
        <v>13</v>
      </c>
      <c r="F23" s="10" t="s">
        <v>14</v>
      </c>
      <c r="G23" s="10" t="s">
        <v>41</v>
      </c>
      <c r="H23" s="17">
        <v>2.4</v>
      </c>
      <c r="I23" s="16">
        <v>2</v>
      </c>
      <c r="J23" s="17">
        <f t="shared" si="0"/>
        <v>4.8</v>
      </c>
    </row>
    <row r="24" spans="1:10" x14ac:dyDescent="0.25">
      <c r="A24" s="14">
        <v>46284</v>
      </c>
      <c r="B24" s="14" t="s">
        <v>21</v>
      </c>
      <c r="C24" s="15" t="s">
        <v>27</v>
      </c>
      <c r="D24" s="15" t="s">
        <v>42</v>
      </c>
      <c r="E24" s="10" t="s">
        <v>43</v>
      </c>
      <c r="F24" s="10" t="s">
        <v>44</v>
      </c>
      <c r="G24" s="10" t="s">
        <v>37</v>
      </c>
      <c r="H24" s="17">
        <v>1.95</v>
      </c>
      <c r="I24" s="16">
        <v>5</v>
      </c>
      <c r="J24" s="17">
        <f t="shared" si="0"/>
        <v>9.75</v>
      </c>
    </row>
    <row r="25" spans="1:10" x14ac:dyDescent="0.25">
      <c r="A25" s="14">
        <v>46284</v>
      </c>
      <c r="B25" s="14" t="s">
        <v>21</v>
      </c>
      <c r="C25" s="15" t="s">
        <v>27</v>
      </c>
      <c r="D25" s="15" t="s">
        <v>42</v>
      </c>
      <c r="E25" s="10" t="s">
        <v>43</v>
      </c>
      <c r="F25" s="10" t="s">
        <v>44</v>
      </c>
      <c r="G25" s="10" t="s">
        <v>31</v>
      </c>
      <c r="H25" s="17">
        <v>2.4500000000000002</v>
      </c>
      <c r="I25" s="16">
        <v>6</v>
      </c>
      <c r="J25" s="17">
        <f t="shared" si="0"/>
        <v>14.700000000000001</v>
      </c>
    </row>
    <row r="26" spans="1:10" x14ac:dyDescent="0.25">
      <c r="A26" s="14">
        <v>46284</v>
      </c>
      <c r="B26" s="14" t="s">
        <v>21</v>
      </c>
      <c r="C26" s="15" t="s">
        <v>27</v>
      </c>
      <c r="D26" s="15" t="s">
        <v>42</v>
      </c>
      <c r="E26" s="10" t="s">
        <v>43</v>
      </c>
      <c r="F26" s="10" t="s">
        <v>44</v>
      </c>
      <c r="G26" s="10" t="s">
        <v>45</v>
      </c>
      <c r="H26" s="17">
        <v>0.9</v>
      </c>
      <c r="I26" s="16">
        <v>10</v>
      </c>
      <c r="J26" s="17">
        <f t="shared" si="0"/>
        <v>9</v>
      </c>
    </row>
    <row r="27" spans="1:10" x14ac:dyDescent="0.25">
      <c r="A27" s="14">
        <v>46284</v>
      </c>
      <c r="B27" s="14" t="s">
        <v>21</v>
      </c>
      <c r="C27" s="15" t="s">
        <v>27</v>
      </c>
      <c r="D27" s="15" t="s">
        <v>42</v>
      </c>
      <c r="E27" s="10" t="s">
        <v>43</v>
      </c>
      <c r="F27" s="10" t="s">
        <v>44</v>
      </c>
      <c r="G27" s="10" t="s">
        <v>32</v>
      </c>
      <c r="H27" s="17">
        <v>0.9</v>
      </c>
      <c r="I27" s="16">
        <v>10</v>
      </c>
      <c r="J27" s="17">
        <f t="shared" si="0"/>
        <v>9</v>
      </c>
    </row>
    <row r="28" spans="1:10" x14ac:dyDescent="0.25">
      <c r="A28" s="14">
        <v>46284</v>
      </c>
      <c r="B28" s="14" t="s">
        <v>21</v>
      </c>
      <c r="C28" s="15" t="s">
        <v>27</v>
      </c>
      <c r="D28" s="15" t="s">
        <v>42</v>
      </c>
      <c r="E28" s="10" t="s">
        <v>43</v>
      </c>
      <c r="F28" s="10" t="s">
        <v>44</v>
      </c>
      <c r="G28" s="10" t="s">
        <v>46</v>
      </c>
      <c r="H28" s="17">
        <v>0.75</v>
      </c>
      <c r="I28" s="16">
        <v>7</v>
      </c>
      <c r="J28" s="17">
        <f t="shared" si="0"/>
        <v>5.25</v>
      </c>
    </row>
    <row r="29" spans="1:10" x14ac:dyDescent="0.25">
      <c r="A29" s="14">
        <v>46284</v>
      </c>
      <c r="B29" s="14" t="s">
        <v>21</v>
      </c>
      <c r="C29" s="15" t="s">
        <v>27</v>
      </c>
      <c r="D29" s="15" t="s">
        <v>42</v>
      </c>
      <c r="E29" s="10" t="s">
        <v>43</v>
      </c>
      <c r="F29" s="10" t="s">
        <v>44</v>
      </c>
      <c r="G29" s="10" t="s">
        <v>47</v>
      </c>
      <c r="H29" s="17">
        <v>1</v>
      </c>
      <c r="I29" s="16">
        <v>3</v>
      </c>
      <c r="J29" s="17">
        <f t="shared" si="0"/>
        <v>3</v>
      </c>
    </row>
    <row r="30" spans="1:10" x14ac:dyDescent="0.25">
      <c r="A30" s="14">
        <v>46284</v>
      </c>
      <c r="B30" s="14" t="s">
        <v>21</v>
      </c>
      <c r="C30" s="15" t="s">
        <v>27</v>
      </c>
      <c r="D30" s="15" t="s">
        <v>42</v>
      </c>
      <c r="E30" s="10" t="s">
        <v>43</v>
      </c>
      <c r="F30" s="10" t="s">
        <v>44</v>
      </c>
      <c r="G30" s="10" t="s">
        <v>48</v>
      </c>
      <c r="H30" s="17">
        <v>1</v>
      </c>
      <c r="I30" s="16">
        <v>5</v>
      </c>
      <c r="J30" s="17">
        <f t="shared" si="0"/>
        <v>5</v>
      </c>
    </row>
    <row r="31" spans="1:10" x14ac:dyDescent="0.25">
      <c r="A31" s="14">
        <v>46284</v>
      </c>
      <c r="B31" s="14" t="s">
        <v>21</v>
      </c>
      <c r="C31" s="15" t="s">
        <v>27</v>
      </c>
      <c r="D31" s="15" t="s">
        <v>42</v>
      </c>
      <c r="E31" s="10" t="s">
        <v>43</v>
      </c>
      <c r="F31" s="10" t="s">
        <v>44</v>
      </c>
      <c r="G31" s="10" t="s">
        <v>49</v>
      </c>
      <c r="H31" s="17">
        <v>2.5</v>
      </c>
      <c r="I31" s="16">
        <v>5</v>
      </c>
      <c r="J31" s="17">
        <f t="shared" si="0"/>
        <v>12.5</v>
      </c>
    </row>
    <row r="32" spans="1:10" x14ac:dyDescent="0.25">
      <c r="A32" s="14">
        <v>46284</v>
      </c>
      <c r="B32" s="14" t="s">
        <v>21</v>
      </c>
      <c r="C32" s="15" t="s">
        <v>27</v>
      </c>
      <c r="D32" s="15" t="s">
        <v>42</v>
      </c>
      <c r="E32" s="10" t="s">
        <v>43</v>
      </c>
      <c r="F32" s="10" t="s">
        <v>44</v>
      </c>
      <c r="G32" s="10" t="s">
        <v>26</v>
      </c>
      <c r="H32" s="17">
        <v>0.95</v>
      </c>
      <c r="I32" s="16">
        <v>8</v>
      </c>
      <c r="J32" s="17">
        <f t="shared" si="0"/>
        <v>7.6</v>
      </c>
    </row>
    <row r="33" spans="1:10" x14ac:dyDescent="0.25">
      <c r="A33" s="14">
        <v>46284</v>
      </c>
      <c r="B33" s="14" t="s">
        <v>21</v>
      </c>
      <c r="C33" s="15" t="s">
        <v>11</v>
      </c>
      <c r="D33" s="15" t="s">
        <v>50</v>
      </c>
      <c r="E33" s="10" t="s">
        <v>51</v>
      </c>
      <c r="F33" s="10" t="s">
        <v>52</v>
      </c>
      <c r="G33" s="10" t="s">
        <v>32</v>
      </c>
      <c r="H33" s="17">
        <v>1</v>
      </c>
      <c r="I33" s="16">
        <v>22</v>
      </c>
      <c r="J33" s="17">
        <f t="shared" si="0"/>
        <v>22</v>
      </c>
    </row>
    <row r="34" spans="1:10" x14ac:dyDescent="0.25">
      <c r="A34" s="14">
        <v>46284</v>
      </c>
      <c r="B34" s="14" t="s">
        <v>21</v>
      </c>
      <c r="C34" s="15" t="s">
        <v>11</v>
      </c>
      <c r="D34" s="15" t="s">
        <v>50</v>
      </c>
      <c r="E34" s="10" t="s">
        <v>51</v>
      </c>
      <c r="F34" s="10" t="s">
        <v>52</v>
      </c>
      <c r="G34" s="10" t="s">
        <v>19</v>
      </c>
      <c r="H34" s="17">
        <v>0.9</v>
      </c>
      <c r="I34" s="16">
        <v>21</v>
      </c>
      <c r="J34" s="17">
        <f t="shared" ref="J34:J65" si="1">H34*I34</f>
        <v>18.900000000000002</v>
      </c>
    </row>
    <row r="35" spans="1:10" x14ac:dyDescent="0.25">
      <c r="A35" s="14">
        <v>46284</v>
      </c>
      <c r="B35" s="14" t="s">
        <v>21</v>
      </c>
      <c r="C35" s="15" t="s">
        <v>11</v>
      </c>
      <c r="D35" s="15" t="s">
        <v>50</v>
      </c>
      <c r="E35" s="10" t="s">
        <v>51</v>
      </c>
      <c r="F35" s="10" t="s">
        <v>52</v>
      </c>
      <c r="G35" s="10" t="s">
        <v>47</v>
      </c>
      <c r="H35" s="17">
        <v>0.8</v>
      </c>
      <c r="I35" s="16">
        <v>13</v>
      </c>
      <c r="J35" s="17">
        <f t="shared" si="1"/>
        <v>10.4</v>
      </c>
    </row>
    <row r="36" spans="1:10" x14ac:dyDescent="0.25">
      <c r="A36" s="14">
        <v>46284</v>
      </c>
      <c r="B36" s="14" t="s">
        <v>21</v>
      </c>
      <c r="C36" s="15" t="s">
        <v>11</v>
      </c>
      <c r="D36" s="15" t="s">
        <v>50</v>
      </c>
      <c r="E36" s="10" t="s">
        <v>51</v>
      </c>
      <c r="F36" s="10" t="s">
        <v>52</v>
      </c>
      <c r="G36" s="10" t="s">
        <v>53</v>
      </c>
      <c r="H36" s="17">
        <v>0.8</v>
      </c>
      <c r="I36" s="16">
        <v>2</v>
      </c>
      <c r="J36" s="17">
        <f t="shared" si="1"/>
        <v>1.6</v>
      </c>
    </row>
    <row r="37" spans="1:10" x14ac:dyDescent="0.25">
      <c r="A37" s="14">
        <v>46284</v>
      </c>
      <c r="B37" s="14" t="s">
        <v>21</v>
      </c>
      <c r="C37" s="15" t="s">
        <v>11</v>
      </c>
      <c r="D37" s="15" t="s">
        <v>50</v>
      </c>
      <c r="E37" s="10" t="s">
        <v>51</v>
      </c>
      <c r="F37" s="10" t="s">
        <v>52</v>
      </c>
      <c r="G37" s="10" t="s">
        <v>54</v>
      </c>
      <c r="H37" s="17">
        <v>0.85</v>
      </c>
      <c r="I37" s="16">
        <v>7</v>
      </c>
      <c r="J37" s="17">
        <f t="shared" si="1"/>
        <v>5.95</v>
      </c>
    </row>
    <row r="38" spans="1:10" x14ac:dyDescent="0.25">
      <c r="A38" s="14">
        <v>46284</v>
      </c>
      <c r="B38" s="14" t="s">
        <v>21</v>
      </c>
      <c r="C38" s="15" t="s">
        <v>33</v>
      </c>
      <c r="D38" s="15" t="s">
        <v>33</v>
      </c>
      <c r="E38" s="10" t="s">
        <v>55</v>
      </c>
      <c r="F38" s="10" t="s">
        <v>56</v>
      </c>
      <c r="G38" s="10" t="s">
        <v>31</v>
      </c>
      <c r="H38" s="17">
        <v>2.6</v>
      </c>
      <c r="I38" s="16">
        <v>3</v>
      </c>
      <c r="J38" s="17">
        <f t="shared" si="1"/>
        <v>7.8000000000000007</v>
      </c>
    </row>
    <row r="39" spans="1:10" x14ac:dyDescent="0.25">
      <c r="A39" s="14">
        <v>46284</v>
      </c>
      <c r="B39" s="14" t="s">
        <v>21</v>
      </c>
      <c r="C39" s="15" t="s">
        <v>33</v>
      </c>
      <c r="D39" s="15" t="s">
        <v>33</v>
      </c>
      <c r="E39" s="10" t="s">
        <v>55</v>
      </c>
      <c r="F39" s="10" t="s">
        <v>56</v>
      </c>
      <c r="G39" s="10" t="s">
        <v>47</v>
      </c>
      <c r="H39" s="17">
        <v>0.8</v>
      </c>
      <c r="I39" s="16">
        <v>2</v>
      </c>
      <c r="J39" s="17">
        <f t="shared" si="1"/>
        <v>1.6</v>
      </c>
    </row>
    <row r="40" spans="1:10" x14ac:dyDescent="0.25">
      <c r="A40" s="14">
        <v>46284</v>
      </c>
      <c r="B40" s="14" t="s">
        <v>21</v>
      </c>
      <c r="C40" s="15" t="s">
        <v>33</v>
      </c>
      <c r="D40" s="15" t="s">
        <v>33</v>
      </c>
      <c r="E40" s="10" t="s">
        <v>55</v>
      </c>
      <c r="F40" s="10" t="s">
        <v>56</v>
      </c>
      <c r="G40" s="10" t="s">
        <v>57</v>
      </c>
      <c r="H40" s="17">
        <v>2.4</v>
      </c>
      <c r="I40" s="16">
        <v>7</v>
      </c>
      <c r="J40" s="17">
        <f t="shared" si="1"/>
        <v>16.8</v>
      </c>
    </row>
    <row r="41" spans="1:10" x14ac:dyDescent="0.25">
      <c r="A41" s="14">
        <v>46284</v>
      </c>
      <c r="B41" s="14" t="s">
        <v>21</v>
      </c>
      <c r="C41" s="15" t="s">
        <v>33</v>
      </c>
      <c r="D41" s="15" t="s">
        <v>33</v>
      </c>
      <c r="E41" s="10" t="s">
        <v>55</v>
      </c>
      <c r="F41" s="10" t="s">
        <v>56</v>
      </c>
      <c r="G41" s="10" t="s">
        <v>58</v>
      </c>
      <c r="H41" s="17">
        <v>4.8</v>
      </c>
      <c r="I41" s="16">
        <v>4</v>
      </c>
      <c r="J41" s="17">
        <f t="shared" si="1"/>
        <v>19.2</v>
      </c>
    </row>
    <row r="42" spans="1:10" x14ac:dyDescent="0.25">
      <c r="A42" s="14">
        <v>46284</v>
      </c>
      <c r="B42" s="14" t="s">
        <v>21</v>
      </c>
      <c r="C42" s="15" t="s">
        <v>33</v>
      </c>
      <c r="D42" s="15" t="s">
        <v>33</v>
      </c>
      <c r="E42" s="10" t="s">
        <v>55</v>
      </c>
      <c r="F42" s="10" t="s">
        <v>56</v>
      </c>
      <c r="G42" s="10" t="s">
        <v>59</v>
      </c>
      <c r="H42" s="17">
        <v>5.4</v>
      </c>
      <c r="I42" s="16">
        <v>6</v>
      </c>
      <c r="J42" s="17">
        <f t="shared" si="1"/>
        <v>32.400000000000006</v>
      </c>
    </row>
    <row r="43" spans="1:10" x14ac:dyDescent="0.25">
      <c r="A43" s="14">
        <v>46284</v>
      </c>
      <c r="B43" s="14" t="s">
        <v>21</v>
      </c>
      <c r="C43" s="15" t="s">
        <v>33</v>
      </c>
      <c r="D43" s="15" t="s">
        <v>33</v>
      </c>
      <c r="E43" s="10" t="s">
        <v>55</v>
      </c>
      <c r="F43" s="10" t="s">
        <v>56</v>
      </c>
      <c r="G43" s="10" t="s">
        <v>60</v>
      </c>
      <c r="H43" s="17">
        <v>2.4</v>
      </c>
      <c r="I43" s="16">
        <v>5</v>
      </c>
      <c r="J43" s="17">
        <f t="shared" si="1"/>
        <v>12</v>
      </c>
    </row>
    <row r="44" spans="1:10" x14ac:dyDescent="0.25">
      <c r="A44" s="14">
        <v>46284</v>
      </c>
      <c r="B44" s="14" t="s">
        <v>21</v>
      </c>
      <c r="C44" s="15" t="s">
        <v>33</v>
      </c>
      <c r="D44" s="15" t="s">
        <v>33</v>
      </c>
      <c r="E44" s="10" t="s">
        <v>55</v>
      </c>
      <c r="F44" s="10" t="s">
        <v>56</v>
      </c>
      <c r="G44" s="10" t="s">
        <v>61</v>
      </c>
      <c r="H44" s="17">
        <v>2.2999999999999998</v>
      </c>
      <c r="I44" s="16">
        <v>3</v>
      </c>
      <c r="J44" s="17">
        <f t="shared" si="1"/>
        <v>6.8999999999999995</v>
      </c>
    </row>
    <row r="45" spans="1:10" x14ac:dyDescent="0.25">
      <c r="A45" s="14">
        <v>46284</v>
      </c>
      <c r="B45" s="14" t="s">
        <v>21</v>
      </c>
      <c r="C45" s="15" t="s">
        <v>33</v>
      </c>
      <c r="D45" s="15" t="s">
        <v>33</v>
      </c>
      <c r="E45" s="10" t="s">
        <v>55</v>
      </c>
      <c r="F45" s="10" t="s">
        <v>56</v>
      </c>
      <c r="G45" s="10" t="s">
        <v>62</v>
      </c>
      <c r="H45" s="17">
        <v>2.2999999999999998</v>
      </c>
      <c r="I45" s="16">
        <v>4</v>
      </c>
      <c r="J45" s="17">
        <f t="shared" si="1"/>
        <v>9.1999999999999993</v>
      </c>
    </row>
    <row r="46" spans="1:10" x14ac:dyDescent="0.25">
      <c r="A46" s="14">
        <v>46284</v>
      </c>
      <c r="B46" s="14" t="s">
        <v>21</v>
      </c>
      <c r="C46" s="15" t="s">
        <v>33</v>
      </c>
      <c r="D46" s="15" t="s">
        <v>33</v>
      </c>
      <c r="E46" s="10" t="s">
        <v>55</v>
      </c>
      <c r="F46" s="10" t="s">
        <v>56</v>
      </c>
      <c r="G46" s="10" t="s">
        <v>63</v>
      </c>
      <c r="H46" s="17">
        <v>3.24</v>
      </c>
      <c r="I46" s="16">
        <v>3</v>
      </c>
      <c r="J46" s="17">
        <f t="shared" si="1"/>
        <v>9.7200000000000006</v>
      </c>
    </row>
    <row r="47" spans="1:10" x14ac:dyDescent="0.25">
      <c r="A47" s="14">
        <v>46284</v>
      </c>
      <c r="B47" s="14" t="s">
        <v>21</v>
      </c>
      <c r="C47" s="15" t="s">
        <v>33</v>
      </c>
      <c r="D47" s="15" t="s">
        <v>33</v>
      </c>
      <c r="E47" s="10" t="s">
        <v>55</v>
      </c>
      <c r="F47" s="10" t="s">
        <v>56</v>
      </c>
      <c r="G47" s="10" t="s">
        <v>64</v>
      </c>
      <c r="H47" s="17">
        <v>2.83</v>
      </c>
      <c r="I47" s="16">
        <v>2</v>
      </c>
      <c r="J47" s="17">
        <f t="shared" si="1"/>
        <v>5.66</v>
      </c>
    </row>
    <row r="48" spans="1:10" x14ac:dyDescent="0.25">
      <c r="A48" s="14">
        <v>46284</v>
      </c>
      <c r="B48" s="14" t="s">
        <v>21</v>
      </c>
      <c r="C48" s="15" t="s">
        <v>33</v>
      </c>
      <c r="D48" s="15" t="s">
        <v>33</v>
      </c>
      <c r="E48" s="10" t="s">
        <v>65</v>
      </c>
      <c r="F48" s="10" t="s">
        <v>66</v>
      </c>
      <c r="G48" s="10" t="s">
        <v>26</v>
      </c>
      <c r="H48" s="17">
        <v>0.85</v>
      </c>
      <c r="I48" s="16">
        <v>13</v>
      </c>
      <c r="J48" s="17">
        <f t="shared" si="1"/>
        <v>11.049999999999999</v>
      </c>
    </row>
    <row r="49" spans="1:10" x14ac:dyDescent="0.25">
      <c r="A49" s="14">
        <v>46284</v>
      </c>
      <c r="B49" s="14" t="s">
        <v>21</v>
      </c>
      <c r="C49" s="15" t="s">
        <v>33</v>
      </c>
      <c r="D49" s="15" t="s">
        <v>33</v>
      </c>
      <c r="E49" s="10" t="s">
        <v>65</v>
      </c>
      <c r="F49" s="10" t="s">
        <v>66</v>
      </c>
      <c r="G49" s="10" t="s">
        <v>67</v>
      </c>
      <c r="H49" s="17">
        <v>0.95</v>
      </c>
      <c r="I49" s="16">
        <v>3</v>
      </c>
      <c r="J49" s="17">
        <f t="shared" si="1"/>
        <v>2.8499999999999996</v>
      </c>
    </row>
    <row r="50" spans="1:10" x14ac:dyDescent="0.25">
      <c r="A50" s="14">
        <v>46284</v>
      </c>
      <c r="B50" s="14" t="s">
        <v>21</v>
      </c>
      <c r="C50" s="15" t="s">
        <v>33</v>
      </c>
      <c r="D50" s="15" t="s">
        <v>33</v>
      </c>
      <c r="E50" s="10" t="s">
        <v>65</v>
      </c>
      <c r="F50" s="10" t="s">
        <v>66</v>
      </c>
      <c r="G50" s="10" t="s">
        <v>68</v>
      </c>
      <c r="H50" s="17">
        <v>0.75</v>
      </c>
      <c r="I50" s="16">
        <v>5</v>
      </c>
      <c r="J50" s="17">
        <f t="shared" si="1"/>
        <v>3.75</v>
      </c>
    </row>
    <row r="51" spans="1:10" x14ac:dyDescent="0.25">
      <c r="A51" s="14">
        <v>46284</v>
      </c>
      <c r="B51" s="14" t="s">
        <v>21</v>
      </c>
      <c r="C51" s="15" t="s">
        <v>11</v>
      </c>
      <c r="D51" s="15" t="s">
        <v>12</v>
      </c>
      <c r="E51" s="10" t="s">
        <v>18</v>
      </c>
      <c r="F51" s="10" t="s">
        <v>14</v>
      </c>
      <c r="G51" s="10" t="s">
        <v>32</v>
      </c>
      <c r="H51" s="17">
        <v>0.98</v>
      </c>
      <c r="I51" s="16">
        <v>8</v>
      </c>
      <c r="J51" s="17">
        <f t="shared" si="1"/>
        <v>7.84</v>
      </c>
    </row>
    <row r="52" spans="1:10" x14ac:dyDescent="0.25">
      <c r="A52" s="14">
        <v>46284</v>
      </c>
      <c r="B52" s="14" t="s">
        <v>21</v>
      </c>
      <c r="C52" s="15" t="s">
        <v>11</v>
      </c>
      <c r="D52" s="15" t="s">
        <v>12</v>
      </c>
      <c r="E52" s="10" t="s">
        <v>18</v>
      </c>
      <c r="F52" s="10" t="s">
        <v>14</v>
      </c>
      <c r="G52" s="10" t="s">
        <v>69</v>
      </c>
      <c r="H52" s="17">
        <v>3.1</v>
      </c>
      <c r="I52" s="16">
        <v>3</v>
      </c>
      <c r="J52" s="17">
        <f t="shared" si="1"/>
        <v>9.3000000000000007</v>
      </c>
    </row>
    <row r="53" spans="1:10" x14ac:dyDescent="0.25">
      <c r="A53" s="14">
        <v>46284</v>
      </c>
      <c r="B53" s="14" t="s">
        <v>21</v>
      </c>
      <c r="C53" s="15" t="s">
        <v>11</v>
      </c>
      <c r="D53" s="15" t="s">
        <v>12</v>
      </c>
      <c r="E53" s="10" t="s">
        <v>18</v>
      </c>
      <c r="F53" s="10" t="s">
        <v>14</v>
      </c>
      <c r="G53" s="10" t="s">
        <v>68</v>
      </c>
      <c r="H53" s="17">
        <v>0.8</v>
      </c>
      <c r="I53" s="16">
        <v>7</v>
      </c>
      <c r="J53" s="17">
        <f t="shared" si="1"/>
        <v>5.6000000000000005</v>
      </c>
    </row>
    <row r="54" spans="1:10" x14ac:dyDescent="0.25">
      <c r="A54" s="14">
        <v>46284</v>
      </c>
      <c r="B54" s="14" t="s">
        <v>21</v>
      </c>
      <c r="C54" s="15" t="s">
        <v>11</v>
      </c>
      <c r="D54" s="15" t="s">
        <v>12</v>
      </c>
      <c r="E54" s="10" t="s">
        <v>18</v>
      </c>
      <c r="F54" s="10" t="s">
        <v>14</v>
      </c>
      <c r="G54" s="10" t="s">
        <v>70</v>
      </c>
      <c r="H54" s="17">
        <v>0.95</v>
      </c>
      <c r="I54" s="16">
        <v>28</v>
      </c>
      <c r="J54" s="17">
        <f t="shared" si="1"/>
        <v>26.599999999999998</v>
      </c>
    </row>
    <row r="55" spans="1:10" x14ac:dyDescent="0.25">
      <c r="A55" s="14">
        <v>46284</v>
      </c>
      <c r="B55" s="14" t="s">
        <v>21</v>
      </c>
      <c r="C55" s="15" t="s">
        <v>11</v>
      </c>
      <c r="D55" s="15" t="s">
        <v>12</v>
      </c>
      <c r="E55" s="10" t="s">
        <v>18</v>
      </c>
      <c r="F55" s="10" t="s">
        <v>14</v>
      </c>
      <c r="G55" s="10" t="s">
        <v>71</v>
      </c>
      <c r="H55" s="17">
        <v>2.5499999999999998</v>
      </c>
      <c r="I55" s="16">
        <v>2</v>
      </c>
      <c r="J55" s="17">
        <f t="shared" si="1"/>
        <v>5.0999999999999996</v>
      </c>
    </row>
    <row r="56" spans="1:10" x14ac:dyDescent="0.25">
      <c r="A56" s="14">
        <v>46284</v>
      </c>
      <c r="B56" s="14" t="s">
        <v>21</v>
      </c>
      <c r="C56" s="15" t="s">
        <v>11</v>
      </c>
      <c r="D56" s="15" t="s">
        <v>12</v>
      </c>
      <c r="E56" s="10" t="s">
        <v>18</v>
      </c>
      <c r="F56" s="10" t="s">
        <v>14</v>
      </c>
      <c r="G56" s="10" t="s">
        <v>72</v>
      </c>
      <c r="H56" s="17">
        <v>3.75</v>
      </c>
      <c r="I56" s="16">
        <v>1</v>
      </c>
      <c r="J56" s="17">
        <f t="shared" si="1"/>
        <v>3.75</v>
      </c>
    </row>
    <row r="57" spans="1:10" x14ac:dyDescent="0.25">
      <c r="A57" s="14">
        <v>46284</v>
      </c>
      <c r="B57" s="14" t="s">
        <v>21</v>
      </c>
      <c r="C57" s="15" t="s">
        <v>73</v>
      </c>
      <c r="D57" s="15" t="s">
        <v>74</v>
      </c>
      <c r="E57" s="10" t="s">
        <v>75</v>
      </c>
      <c r="F57" s="10" t="s">
        <v>76</v>
      </c>
      <c r="G57" s="10" t="s">
        <v>25</v>
      </c>
      <c r="H57" s="17">
        <v>1.9</v>
      </c>
      <c r="I57" s="16">
        <v>5</v>
      </c>
      <c r="J57" s="17">
        <f t="shared" si="1"/>
        <v>9.5</v>
      </c>
    </row>
    <row r="58" spans="1:10" x14ac:dyDescent="0.25">
      <c r="A58" s="14">
        <v>46284</v>
      </c>
      <c r="B58" s="14" t="s">
        <v>21</v>
      </c>
      <c r="C58" s="15" t="s">
        <v>11</v>
      </c>
      <c r="D58" s="15" t="s">
        <v>50</v>
      </c>
      <c r="E58" s="10" t="s">
        <v>77</v>
      </c>
      <c r="F58" s="10" t="s">
        <v>78</v>
      </c>
      <c r="G58" s="10" t="s">
        <v>32</v>
      </c>
      <c r="H58" s="17">
        <v>0.95</v>
      </c>
      <c r="I58" s="16">
        <v>33</v>
      </c>
      <c r="J58" s="17">
        <f t="shared" si="1"/>
        <v>31.349999999999998</v>
      </c>
    </row>
    <row r="59" spans="1:10" x14ac:dyDescent="0.25">
      <c r="A59" s="14">
        <v>46284</v>
      </c>
      <c r="B59" s="14" t="s">
        <v>21</v>
      </c>
      <c r="C59" s="15" t="s">
        <v>11</v>
      </c>
      <c r="D59" s="15" t="s">
        <v>50</v>
      </c>
      <c r="E59" s="10" t="s">
        <v>77</v>
      </c>
      <c r="F59" s="10" t="s">
        <v>78</v>
      </c>
      <c r="G59" s="10" t="s">
        <v>16</v>
      </c>
      <c r="H59" s="17">
        <v>0.79</v>
      </c>
      <c r="I59" s="16">
        <v>12</v>
      </c>
      <c r="J59" s="17">
        <f t="shared" si="1"/>
        <v>9.48</v>
      </c>
    </row>
    <row r="60" spans="1:10" x14ac:dyDescent="0.25">
      <c r="A60" s="14">
        <v>46284</v>
      </c>
      <c r="B60" s="14" t="s">
        <v>21</v>
      </c>
      <c r="C60" s="15" t="s">
        <v>11</v>
      </c>
      <c r="D60" s="15" t="s">
        <v>50</v>
      </c>
      <c r="E60" s="10" t="s">
        <v>77</v>
      </c>
      <c r="F60" s="10" t="s">
        <v>78</v>
      </c>
      <c r="G60" s="10" t="s">
        <v>26</v>
      </c>
      <c r="H60" s="17">
        <v>0.89</v>
      </c>
      <c r="I60" s="16">
        <v>11</v>
      </c>
      <c r="J60" s="17">
        <f t="shared" si="1"/>
        <v>9.7900000000000009</v>
      </c>
    </row>
    <row r="61" spans="1:10" x14ac:dyDescent="0.25">
      <c r="A61" s="14">
        <v>46284</v>
      </c>
      <c r="B61" s="14" t="s">
        <v>21</v>
      </c>
      <c r="C61" s="15" t="s">
        <v>11</v>
      </c>
      <c r="D61" s="15" t="s">
        <v>50</v>
      </c>
      <c r="E61" s="10" t="s">
        <v>77</v>
      </c>
      <c r="F61" s="10" t="s">
        <v>78</v>
      </c>
      <c r="G61" s="10" t="s">
        <v>79</v>
      </c>
      <c r="H61" s="17">
        <v>0.75</v>
      </c>
      <c r="I61" s="16">
        <v>2</v>
      </c>
      <c r="J61" s="17">
        <f t="shared" si="1"/>
        <v>1.5</v>
      </c>
    </row>
    <row r="62" spans="1:10" x14ac:dyDescent="0.25">
      <c r="A62" s="14">
        <v>46284</v>
      </c>
      <c r="B62" s="14" t="s">
        <v>21</v>
      </c>
      <c r="C62" s="15" t="s">
        <v>11</v>
      </c>
      <c r="D62" s="15" t="s">
        <v>50</v>
      </c>
      <c r="E62" s="10" t="s">
        <v>77</v>
      </c>
      <c r="F62" s="10" t="s">
        <v>78</v>
      </c>
      <c r="G62" s="10" t="s">
        <v>80</v>
      </c>
      <c r="H62" s="17">
        <v>0.89</v>
      </c>
      <c r="I62" s="16">
        <v>1</v>
      </c>
      <c r="J62" s="17">
        <f t="shared" si="1"/>
        <v>0.89</v>
      </c>
    </row>
    <row r="63" spans="1:10" x14ac:dyDescent="0.25">
      <c r="A63" s="14">
        <v>46284</v>
      </c>
      <c r="B63" s="14" t="s">
        <v>21</v>
      </c>
      <c r="C63" s="15" t="s">
        <v>11</v>
      </c>
      <c r="D63" s="15" t="s">
        <v>81</v>
      </c>
      <c r="E63" s="10" t="s">
        <v>82</v>
      </c>
      <c r="F63" s="10" t="s">
        <v>83</v>
      </c>
      <c r="G63" s="10" t="s">
        <v>19</v>
      </c>
      <c r="H63" s="17">
        <v>0.92</v>
      </c>
      <c r="I63" s="16">
        <v>15</v>
      </c>
      <c r="J63" s="17">
        <f t="shared" si="1"/>
        <v>13.8</v>
      </c>
    </row>
    <row r="64" spans="1:10" x14ac:dyDescent="0.25">
      <c r="A64" s="14">
        <v>46284</v>
      </c>
      <c r="B64" s="14" t="s">
        <v>21</v>
      </c>
      <c r="C64" s="15" t="s">
        <v>11</v>
      </c>
      <c r="D64" s="15" t="s">
        <v>81</v>
      </c>
      <c r="E64" s="10" t="s">
        <v>82</v>
      </c>
      <c r="F64" s="10" t="s">
        <v>83</v>
      </c>
      <c r="G64" s="10" t="s">
        <v>32</v>
      </c>
      <c r="H64" s="17">
        <v>0.92</v>
      </c>
      <c r="I64" s="16">
        <v>20</v>
      </c>
      <c r="J64" s="17">
        <f t="shared" si="1"/>
        <v>18.400000000000002</v>
      </c>
    </row>
    <row r="65" spans="1:10" x14ac:dyDescent="0.25">
      <c r="A65" s="14">
        <v>46284</v>
      </c>
      <c r="B65" s="14" t="s">
        <v>21</v>
      </c>
      <c r="C65" s="15" t="s">
        <v>11</v>
      </c>
      <c r="D65" s="15" t="s">
        <v>81</v>
      </c>
      <c r="E65" s="10" t="s">
        <v>82</v>
      </c>
      <c r="F65" s="10" t="s">
        <v>83</v>
      </c>
      <c r="G65" s="10" t="s">
        <v>84</v>
      </c>
      <c r="H65" s="17">
        <v>3.65</v>
      </c>
      <c r="I65" s="16">
        <v>3</v>
      </c>
      <c r="J65" s="17">
        <f t="shared" si="1"/>
        <v>10.95</v>
      </c>
    </row>
    <row r="66" spans="1:10" x14ac:dyDescent="0.25">
      <c r="A66" s="14">
        <v>46284</v>
      </c>
      <c r="B66" s="14" t="s">
        <v>21</v>
      </c>
      <c r="C66" s="15" t="s">
        <v>11</v>
      </c>
      <c r="D66" s="15" t="s">
        <v>81</v>
      </c>
      <c r="E66" s="10" t="s">
        <v>82</v>
      </c>
      <c r="F66" s="10" t="s">
        <v>83</v>
      </c>
      <c r="G66" s="10" t="s">
        <v>85</v>
      </c>
      <c r="H66" s="17">
        <v>2.6</v>
      </c>
      <c r="I66" s="16">
        <v>2</v>
      </c>
      <c r="J66" s="17">
        <f t="shared" ref="J66:J120" si="2">H66*I66</f>
        <v>5.2</v>
      </c>
    </row>
    <row r="67" spans="1:10" x14ac:dyDescent="0.25">
      <c r="A67" s="14">
        <v>46284</v>
      </c>
      <c r="B67" s="14" t="s">
        <v>21</v>
      </c>
      <c r="C67" s="15" t="s">
        <v>11</v>
      </c>
      <c r="D67" s="15" t="s">
        <v>81</v>
      </c>
      <c r="E67" s="10" t="s">
        <v>82</v>
      </c>
      <c r="F67" s="10" t="s">
        <v>83</v>
      </c>
      <c r="G67" s="10" t="s">
        <v>16</v>
      </c>
      <c r="H67" s="17">
        <v>0.86</v>
      </c>
      <c r="I67" s="16">
        <v>20</v>
      </c>
      <c r="J67" s="17">
        <f t="shared" si="2"/>
        <v>17.2</v>
      </c>
    </row>
    <row r="68" spans="1:10" x14ac:dyDescent="0.25">
      <c r="A68" s="14">
        <v>46291</v>
      </c>
      <c r="B68" s="14" t="s">
        <v>86</v>
      </c>
      <c r="C68" s="15" t="s">
        <v>11</v>
      </c>
      <c r="D68" s="15" t="s">
        <v>22</v>
      </c>
      <c r="E68" s="10" t="s">
        <v>23</v>
      </c>
      <c r="F68" s="10" t="s">
        <v>24</v>
      </c>
      <c r="G68" s="10" t="s">
        <v>25</v>
      </c>
      <c r="H68" s="17">
        <v>1.5</v>
      </c>
      <c r="I68" s="16">
        <v>54</v>
      </c>
      <c r="J68" s="17">
        <f t="shared" si="2"/>
        <v>81</v>
      </c>
    </row>
    <row r="69" spans="1:10" x14ac:dyDescent="0.25">
      <c r="A69" s="14">
        <v>46291</v>
      </c>
      <c r="B69" s="14" t="s">
        <v>86</v>
      </c>
      <c r="C69" s="15" t="s">
        <v>11</v>
      </c>
      <c r="D69" s="15" t="s">
        <v>22</v>
      </c>
      <c r="E69" s="10" t="s">
        <v>23</v>
      </c>
      <c r="F69" s="10" t="s">
        <v>24</v>
      </c>
      <c r="G69" s="10" t="s">
        <v>26</v>
      </c>
      <c r="H69" s="17">
        <v>0.8</v>
      </c>
      <c r="I69" s="16">
        <v>4</v>
      </c>
      <c r="J69" s="17">
        <f t="shared" si="2"/>
        <v>3.2</v>
      </c>
    </row>
    <row r="70" spans="1:10" x14ac:dyDescent="0.25">
      <c r="A70" s="14">
        <v>46291</v>
      </c>
      <c r="B70" s="14" t="s">
        <v>86</v>
      </c>
      <c r="C70" s="15" t="s">
        <v>87</v>
      </c>
      <c r="D70" s="15" t="s">
        <v>88</v>
      </c>
      <c r="E70" s="10" t="s">
        <v>89</v>
      </c>
      <c r="F70" s="10" t="s">
        <v>90</v>
      </c>
      <c r="G70" s="10" t="s">
        <v>31</v>
      </c>
      <c r="H70" s="17">
        <v>2.86</v>
      </c>
      <c r="I70" s="16">
        <v>1</v>
      </c>
      <c r="J70" s="17">
        <f t="shared" si="2"/>
        <v>2.86</v>
      </c>
    </row>
    <row r="71" spans="1:10" x14ac:dyDescent="0.25">
      <c r="A71" s="14">
        <v>46291</v>
      </c>
      <c r="B71" s="14" t="s">
        <v>86</v>
      </c>
      <c r="C71" s="15" t="s">
        <v>87</v>
      </c>
      <c r="D71" s="15" t="s">
        <v>88</v>
      </c>
      <c r="E71" s="10" t="s">
        <v>89</v>
      </c>
      <c r="F71" s="10" t="s">
        <v>90</v>
      </c>
      <c r="G71" s="10" t="s">
        <v>47</v>
      </c>
      <c r="H71" s="17">
        <v>0.7</v>
      </c>
      <c r="I71" s="16">
        <v>34</v>
      </c>
      <c r="J71" s="17">
        <f t="shared" si="2"/>
        <v>23.799999999999997</v>
      </c>
    </row>
    <row r="72" spans="1:10" x14ac:dyDescent="0.25">
      <c r="A72" s="14">
        <v>46291</v>
      </c>
      <c r="B72" s="14" t="s">
        <v>86</v>
      </c>
      <c r="C72" s="15" t="s">
        <v>87</v>
      </c>
      <c r="D72" s="15" t="s">
        <v>88</v>
      </c>
      <c r="E72" s="10" t="s">
        <v>89</v>
      </c>
      <c r="F72" s="10" t="s">
        <v>90</v>
      </c>
      <c r="G72" s="10" t="s">
        <v>16</v>
      </c>
      <c r="H72" s="17">
        <v>0.75</v>
      </c>
      <c r="I72" s="16">
        <v>14</v>
      </c>
      <c r="J72" s="17">
        <f t="shared" si="2"/>
        <v>10.5</v>
      </c>
    </row>
    <row r="73" spans="1:10" x14ac:dyDescent="0.25">
      <c r="A73" s="14">
        <v>46291</v>
      </c>
      <c r="B73" s="14" t="s">
        <v>86</v>
      </c>
      <c r="C73" s="15" t="s">
        <v>87</v>
      </c>
      <c r="D73" s="15" t="s">
        <v>88</v>
      </c>
      <c r="E73" s="10" t="s">
        <v>89</v>
      </c>
      <c r="F73" s="10" t="s">
        <v>90</v>
      </c>
      <c r="G73" s="10" t="s">
        <v>39</v>
      </c>
      <c r="H73" s="17">
        <v>0.89</v>
      </c>
      <c r="I73" s="16">
        <v>7</v>
      </c>
      <c r="J73" s="17">
        <f t="shared" si="2"/>
        <v>6.23</v>
      </c>
    </row>
    <row r="74" spans="1:10" x14ac:dyDescent="0.25">
      <c r="A74" s="14">
        <v>46291</v>
      </c>
      <c r="B74" s="14" t="s">
        <v>86</v>
      </c>
      <c r="C74" s="15" t="s">
        <v>87</v>
      </c>
      <c r="D74" s="15" t="s">
        <v>88</v>
      </c>
      <c r="E74" s="10" t="s">
        <v>89</v>
      </c>
      <c r="F74" s="10" t="s">
        <v>90</v>
      </c>
      <c r="G74" s="10" t="s">
        <v>91</v>
      </c>
      <c r="H74" s="17">
        <v>1.94</v>
      </c>
      <c r="I74" s="16">
        <v>5</v>
      </c>
      <c r="J74" s="17">
        <f t="shared" si="2"/>
        <v>9.6999999999999993</v>
      </c>
    </row>
    <row r="75" spans="1:10" x14ac:dyDescent="0.25">
      <c r="A75" s="14">
        <v>46291</v>
      </c>
      <c r="B75" s="14" t="s">
        <v>86</v>
      </c>
      <c r="C75" s="15" t="s">
        <v>87</v>
      </c>
      <c r="D75" s="15" t="s">
        <v>88</v>
      </c>
      <c r="E75" s="10" t="s">
        <v>89</v>
      </c>
      <c r="F75" s="10" t="s">
        <v>90</v>
      </c>
      <c r="G75" s="10" t="s">
        <v>92</v>
      </c>
      <c r="H75" s="17">
        <v>0.85</v>
      </c>
      <c r="I75" s="16">
        <v>27</v>
      </c>
      <c r="J75" s="17">
        <f t="shared" si="2"/>
        <v>22.95</v>
      </c>
    </row>
    <row r="76" spans="1:10" x14ac:dyDescent="0.25">
      <c r="A76" s="27">
        <v>46293</v>
      </c>
      <c r="B76" s="14" t="s">
        <v>217</v>
      </c>
      <c r="C76" s="13" t="s">
        <v>27</v>
      </c>
      <c r="D76" s="13" t="s">
        <v>219</v>
      </c>
      <c r="E76" s="11" t="s">
        <v>223</v>
      </c>
      <c r="F76" s="11" t="s">
        <v>227</v>
      </c>
      <c r="G76" s="11" t="s">
        <v>19</v>
      </c>
      <c r="H76" s="12">
        <v>0.81</v>
      </c>
      <c r="I76" s="18">
        <v>15</v>
      </c>
      <c r="J76" s="17">
        <f t="shared" si="2"/>
        <v>12.15</v>
      </c>
    </row>
    <row r="77" spans="1:10" x14ac:dyDescent="0.25">
      <c r="A77" s="27">
        <v>46293</v>
      </c>
      <c r="B77" s="14" t="s">
        <v>217</v>
      </c>
      <c r="C77" s="13" t="s">
        <v>27</v>
      </c>
      <c r="D77" s="13" t="s">
        <v>219</v>
      </c>
      <c r="E77" s="11" t="s">
        <v>223</v>
      </c>
      <c r="F77" s="11" t="s">
        <v>227</v>
      </c>
      <c r="G77" s="11" t="s">
        <v>134</v>
      </c>
      <c r="H77" s="12">
        <v>0.86</v>
      </c>
      <c r="I77" s="18">
        <v>2</v>
      </c>
      <c r="J77" s="17">
        <f t="shared" si="2"/>
        <v>1.72</v>
      </c>
    </row>
    <row r="78" spans="1:10" x14ac:dyDescent="0.25">
      <c r="A78" s="27">
        <v>46293</v>
      </c>
      <c r="B78" s="14" t="s">
        <v>217</v>
      </c>
      <c r="C78" s="13" t="s">
        <v>27</v>
      </c>
      <c r="D78" s="13" t="s">
        <v>219</v>
      </c>
      <c r="E78" s="11" t="s">
        <v>223</v>
      </c>
      <c r="F78" s="11" t="s">
        <v>227</v>
      </c>
      <c r="G78" s="11" t="s">
        <v>163</v>
      </c>
      <c r="H78" s="12">
        <v>2.66</v>
      </c>
      <c r="I78" s="18">
        <v>1</v>
      </c>
      <c r="J78" s="17">
        <f t="shared" si="2"/>
        <v>2.66</v>
      </c>
    </row>
    <row r="79" spans="1:10" x14ac:dyDescent="0.25">
      <c r="A79" s="19">
        <v>46298</v>
      </c>
      <c r="B79" s="20" t="s">
        <v>218</v>
      </c>
      <c r="C79" s="21" t="s">
        <v>87</v>
      </c>
      <c r="D79" s="21" t="s">
        <v>220</v>
      </c>
      <c r="E79" s="22" t="s">
        <v>224</v>
      </c>
      <c r="F79" s="22" t="s">
        <v>228</v>
      </c>
      <c r="G79" s="22" t="s">
        <v>253</v>
      </c>
      <c r="H79" s="23">
        <v>4.8</v>
      </c>
      <c r="I79" s="24">
        <v>5</v>
      </c>
      <c r="J79" s="17">
        <f t="shared" si="2"/>
        <v>24</v>
      </c>
    </row>
    <row r="80" spans="1:10" x14ac:dyDescent="0.25">
      <c r="A80" s="19">
        <v>46298</v>
      </c>
      <c r="B80" s="20" t="s">
        <v>218</v>
      </c>
      <c r="C80" s="21" t="s">
        <v>87</v>
      </c>
      <c r="D80" s="21" t="s">
        <v>220</v>
      </c>
      <c r="E80" s="22" t="s">
        <v>224</v>
      </c>
      <c r="F80" s="22" t="s">
        <v>228</v>
      </c>
      <c r="G80" s="22" t="s">
        <v>32</v>
      </c>
      <c r="H80" s="23">
        <v>0.85</v>
      </c>
      <c r="I80" s="24">
        <v>20</v>
      </c>
      <c r="J80" s="17">
        <f t="shared" si="2"/>
        <v>17</v>
      </c>
    </row>
    <row r="81" spans="1:10" x14ac:dyDescent="0.25">
      <c r="A81" s="19">
        <v>46298</v>
      </c>
      <c r="B81" s="20" t="s">
        <v>218</v>
      </c>
      <c r="C81" s="21" t="s">
        <v>87</v>
      </c>
      <c r="D81" s="21" t="s">
        <v>220</v>
      </c>
      <c r="E81" s="22" t="s">
        <v>224</v>
      </c>
      <c r="F81" s="22" t="s">
        <v>228</v>
      </c>
      <c r="G81" s="22" t="s">
        <v>69</v>
      </c>
      <c r="H81" s="23">
        <v>2.8</v>
      </c>
      <c r="I81" s="24">
        <v>8</v>
      </c>
      <c r="J81" s="17">
        <f t="shared" si="2"/>
        <v>22.4</v>
      </c>
    </row>
    <row r="82" spans="1:10" x14ac:dyDescent="0.25">
      <c r="A82" s="19">
        <v>46298</v>
      </c>
      <c r="B82" s="20" t="s">
        <v>218</v>
      </c>
      <c r="C82" s="21" t="s">
        <v>87</v>
      </c>
      <c r="D82" s="21" t="s">
        <v>220</v>
      </c>
      <c r="E82" s="22" t="s">
        <v>224</v>
      </c>
      <c r="F82" s="22" t="s">
        <v>228</v>
      </c>
      <c r="G82" s="22" t="s">
        <v>46</v>
      </c>
      <c r="H82" s="23">
        <v>0.75</v>
      </c>
      <c r="I82" s="24">
        <v>8</v>
      </c>
      <c r="J82" s="17">
        <f t="shared" si="2"/>
        <v>6</v>
      </c>
    </row>
    <row r="83" spans="1:10" x14ac:dyDescent="0.25">
      <c r="A83" s="19">
        <v>46298</v>
      </c>
      <c r="B83" s="20" t="s">
        <v>218</v>
      </c>
      <c r="C83" s="21" t="s">
        <v>87</v>
      </c>
      <c r="D83" s="21" t="s">
        <v>220</v>
      </c>
      <c r="E83" s="22" t="s">
        <v>224</v>
      </c>
      <c r="F83" s="22" t="s">
        <v>228</v>
      </c>
      <c r="G83" s="22" t="s">
        <v>231</v>
      </c>
      <c r="H83" s="23">
        <v>2.8</v>
      </c>
      <c r="I83" s="24">
        <v>8</v>
      </c>
      <c r="J83" s="17">
        <f t="shared" si="2"/>
        <v>22.4</v>
      </c>
    </row>
    <row r="84" spans="1:10" x14ac:dyDescent="0.25">
      <c r="A84" s="19">
        <v>46298</v>
      </c>
      <c r="B84" s="20" t="s">
        <v>218</v>
      </c>
      <c r="C84" s="21" t="s">
        <v>87</v>
      </c>
      <c r="D84" s="21" t="s">
        <v>220</v>
      </c>
      <c r="E84" s="22" t="s">
        <v>224</v>
      </c>
      <c r="F84" s="22" t="s">
        <v>228</v>
      </c>
      <c r="G84" s="22" t="s">
        <v>232</v>
      </c>
      <c r="H84" s="23">
        <v>0.63</v>
      </c>
      <c r="I84" s="24">
        <v>6</v>
      </c>
      <c r="J84" s="17">
        <f t="shared" si="2"/>
        <v>3.7800000000000002</v>
      </c>
    </row>
    <row r="85" spans="1:10" x14ac:dyDescent="0.25">
      <c r="A85" s="19">
        <v>46298</v>
      </c>
      <c r="B85" s="20" t="s">
        <v>218</v>
      </c>
      <c r="C85" s="21" t="s">
        <v>87</v>
      </c>
      <c r="D85" s="21" t="s">
        <v>220</v>
      </c>
      <c r="E85" s="22" t="s">
        <v>224</v>
      </c>
      <c r="F85" s="22" t="s">
        <v>228</v>
      </c>
      <c r="G85" s="22" t="s">
        <v>48</v>
      </c>
      <c r="H85" s="23">
        <v>3.19</v>
      </c>
      <c r="I85" s="24">
        <v>5</v>
      </c>
      <c r="J85" s="17">
        <f t="shared" si="2"/>
        <v>15.95</v>
      </c>
    </row>
    <row r="86" spans="1:10" x14ac:dyDescent="0.25">
      <c r="A86" s="19">
        <v>46298</v>
      </c>
      <c r="B86" s="20" t="s">
        <v>218</v>
      </c>
      <c r="C86" s="21" t="s">
        <v>87</v>
      </c>
      <c r="D86" s="21" t="s">
        <v>220</v>
      </c>
      <c r="E86" s="22" t="s">
        <v>224</v>
      </c>
      <c r="F86" s="22" t="s">
        <v>228</v>
      </c>
      <c r="G86" s="22" t="s">
        <v>71</v>
      </c>
      <c r="H86" s="23">
        <v>2.66</v>
      </c>
      <c r="I86" s="24">
        <v>5</v>
      </c>
      <c r="J86" s="17">
        <f t="shared" si="2"/>
        <v>13.3</v>
      </c>
    </row>
    <row r="87" spans="1:10" x14ac:dyDescent="0.25">
      <c r="A87" s="19">
        <v>46298</v>
      </c>
      <c r="B87" s="20" t="s">
        <v>218</v>
      </c>
      <c r="C87" s="21" t="s">
        <v>87</v>
      </c>
      <c r="D87" s="21" t="s">
        <v>220</v>
      </c>
      <c r="E87" s="22" t="s">
        <v>224</v>
      </c>
      <c r="F87" s="22" t="s">
        <v>228</v>
      </c>
      <c r="G87" s="22" t="s">
        <v>233</v>
      </c>
      <c r="H87" s="23">
        <v>1.66</v>
      </c>
      <c r="I87" s="24">
        <v>3</v>
      </c>
      <c r="J87" s="17">
        <f t="shared" si="2"/>
        <v>4.9799999999999995</v>
      </c>
    </row>
    <row r="88" spans="1:10" x14ac:dyDescent="0.25">
      <c r="A88" s="19">
        <v>46298</v>
      </c>
      <c r="B88" s="20" t="s">
        <v>218</v>
      </c>
      <c r="C88" s="21" t="s">
        <v>87</v>
      </c>
      <c r="D88" s="21" t="s">
        <v>220</v>
      </c>
      <c r="E88" s="22" t="s">
        <v>224</v>
      </c>
      <c r="F88" s="22" t="s">
        <v>228</v>
      </c>
      <c r="G88" s="22" t="s">
        <v>234</v>
      </c>
      <c r="H88" s="23">
        <v>2.2599999999999998</v>
      </c>
      <c r="I88" s="24">
        <v>2</v>
      </c>
      <c r="J88" s="17">
        <f t="shared" si="2"/>
        <v>4.5199999999999996</v>
      </c>
    </row>
    <row r="89" spans="1:10" x14ac:dyDescent="0.25">
      <c r="A89" s="19">
        <v>46298</v>
      </c>
      <c r="B89" s="20" t="s">
        <v>218</v>
      </c>
      <c r="C89" s="21" t="s">
        <v>87</v>
      </c>
      <c r="D89" s="21" t="s">
        <v>220</v>
      </c>
      <c r="E89" s="22" t="s">
        <v>224</v>
      </c>
      <c r="F89" s="22" t="s">
        <v>228</v>
      </c>
      <c r="G89" s="22" t="s">
        <v>235</v>
      </c>
      <c r="H89" s="23">
        <v>0.82</v>
      </c>
      <c r="I89" s="24">
        <v>15</v>
      </c>
      <c r="J89" s="17">
        <f t="shared" si="2"/>
        <v>12.299999999999999</v>
      </c>
    </row>
    <row r="90" spans="1:10" x14ac:dyDescent="0.25">
      <c r="A90" s="19">
        <v>46298</v>
      </c>
      <c r="B90" s="20" t="s">
        <v>218</v>
      </c>
      <c r="C90" s="21" t="s">
        <v>87</v>
      </c>
      <c r="D90" s="21" t="s">
        <v>220</v>
      </c>
      <c r="E90" s="22" t="s">
        <v>224</v>
      </c>
      <c r="F90" s="22" t="s">
        <v>228</v>
      </c>
      <c r="G90" s="22" t="s">
        <v>236</v>
      </c>
      <c r="H90" s="23">
        <v>0.72</v>
      </c>
      <c r="I90" s="24">
        <v>10</v>
      </c>
      <c r="J90" s="17">
        <f t="shared" si="2"/>
        <v>7.1999999999999993</v>
      </c>
    </row>
    <row r="91" spans="1:10" x14ac:dyDescent="0.25">
      <c r="A91" s="19">
        <v>46298</v>
      </c>
      <c r="B91" s="20" t="s">
        <v>218</v>
      </c>
      <c r="C91" s="21" t="s">
        <v>87</v>
      </c>
      <c r="D91" s="21" t="s">
        <v>220</v>
      </c>
      <c r="E91" s="22" t="s">
        <v>224</v>
      </c>
      <c r="F91" s="22" t="s">
        <v>228</v>
      </c>
      <c r="G91" s="22" t="s">
        <v>59</v>
      </c>
      <c r="H91" s="23">
        <v>6.18</v>
      </c>
      <c r="I91" s="24">
        <v>3</v>
      </c>
      <c r="J91" s="17">
        <f t="shared" si="2"/>
        <v>18.54</v>
      </c>
    </row>
    <row r="92" spans="1:10" x14ac:dyDescent="0.25">
      <c r="A92" s="19">
        <v>46298</v>
      </c>
      <c r="B92" s="20" t="s">
        <v>218</v>
      </c>
      <c r="C92" s="21" t="s">
        <v>87</v>
      </c>
      <c r="D92" s="21" t="s">
        <v>220</v>
      </c>
      <c r="E92" s="22" t="s">
        <v>224</v>
      </c>
      <c r="F92" s="22" t="s">
        <v>228</v>
      </c>
      <c r="G92" s="22" t="s">
        <v>237</v>
      </c>
      <c r="H92" s="23">
        <v>5</v>
      </c>
      <c r="I92" s="24">
        <v>3</v>
      </c>
      <c r="J92" s="17">
        <f t="shared" si="2"/>
        <v>15</v>
      </c>
    </row>
    <row r="93" spans="1:10" x14ac:dyDescent="0.25">
      <c r="A93" s="19">
        <v>46298</v>
      </c>
      <c r="B93" s="20" t="s">
        <v>218</v>
      </c>
      <c r="C93" s="21" t="s">
        <v>87</v>
      </c>
      <c r="D93" s="21" t="s">
        <v>220</v>
      </c>
      <c r="E93" s="22" t="s">
        <v>224</v>
      </c>
      <c r="F93" s="22" t="s">
        <v>228</v>
      </c>
      <c r="G93" s="22" t="s">
        <v>238</v>
      </c>
      <c r="H93" s="23">
        <v>6.75</v>
      </c>
      <c r="I93" s="24">
        <v>5</v>
      </c>
      <c r="J93" s="17">
        <f t="shared" si="2"/>
        <v>33.75</v>
      </c>
    </row>
    <row r="94" spans="1:10" x14ac:dyDescent="0.25">
      <c r="A94" s="19">
        <v>46298</v>
      </c>
      <c r="B94" s="20" t="s">
        <v>218</v>
      </c>
      <c r="C94" s="21" t="s">
        <v>87</v>
      </c>
      <c r="D94" s="21" t="s">
        <v>220</v>
      </c>
      <c r="E94" s="22" t="s">
        <v>224</v>
      </c>
      <c r="F94" s="22" t="s">
        <v>228</v>
      </c>
      <c r="G94" s="22" t="s">
        <v>239</v>
      </c>
      <c r="H94" s="23">
        <v>2.66</v>
      </c>
      <c r="I94" s="24">
        <v>5</v>
      </c>
      <c r="J94" s="17">
        <f t="shared" si="2"/>
        <v>13.3</v>
      </c>
    </row>
    <row r="95" spans="1:10" x14ac:dyDescent="0.25">
      <c r="A95" s="19">
        <v>46298</v>
      </c>
      <c r="B95" s="20" t="s">
        <v>218</v>
      </c>
      <c r="C95" s="21" t="s">
        <v>87</v>
      </c>
      <c r="D95" s="21" t="s">
        <v>220</v>
      </c>
      <c r="E95" s="22" t="s">
        <v>224</v>
      </c>
      <c r="F95" s="22" t="s">
        <v>228</v>
      </c>
      <c r="G95" s="22" t="s">
        <v>240</v>
      </c>
      <c r="H95" s="23">
        <v>1.66</v>
      </c>
      <c r="I95" s="24">
        <v>8</v>
      </c>
      <c r="J95" s="17">
        <f t="shared" si="2"/>
        <v>13.28</v>
      </c>
    </row>
    <row r="96" spans="1:10" x14ac:dyDescent="0.25">
      <c r="A96" s="19">
        <v>46298</v>
      </c>
      <c r="B96" s="20" t="s">
        <v>218</v>
      </c>
      <c r="C96" s="21" t="s">
        <v>87</v>
      </c>
      <c r="D96" s="21" t="s">
        <v>220</v>
      </c>
      <c r="E96" s="22" t="s">
        <v>224</v>
      </c>
      <c r="F96" s="22" t="s">
        <v>228</v>
      </c>
      <c r="G96" s="22" t="s">
        <v>241</v>
      </c>
      <c r="H96" s="23">
        <v>2.33</v>
      </c>
      <c r="I96" s="24">
        <v>8</v>
      </c>
      <c r="J96" s="17">
        <f t="shared" si="2"/>
        <v>18.64</v>
      </c>
    </row>
    <row r="97" spans="1:10" x14ac:dyDescent="0.25">
      <c r="A97" s="19">
        <v>46298</v>
      </c>
      <c r="B97" s="20" t="s">
        <v>218</v>
      </c>
      <c r="C97" s="21" t="s">
        <v>87</v>
      </c>
      <c r="D97" s="21" t="s">
        <v>220</v>
      </c>
      <c r="E97" s="22" t="s">
        <v>224</v>
      </c>
      <c r="F97" s="22" t="s">
        <v>228</v>
      </c>
      <c r="G97" s="22" t="s">
        <v>63</v>
      </c>
      <c r="H97" s="23">
        <v>2.2599999999999998</v>
      </c>
      <c r="I97" s="24">
        <v>3</v>
      </c>
      <c r="J97" s="17">
        <f t="shared" si="2"/>
        <v>6.7799999999999994</v>
      </c>
    </row>
    <row r="98" spans="1:10" x14ac:dyDescent="0.25">
      <c r="A98" s="19">
        <v>46298</v>
      </c>
      <c r="B98" s="20" t="s">
        <v>218</v>
      </c>
      <c r="C98" s="21" t="s">
        <v>87</v>
      </c>
      <c r="D98" s="21" t="s">
        <v>220</v>
      </c>
      <c r="E98" s="22" t="s">
        <v>224</v>
      </c>
      <c r="F98" s="22" t="s">
        <v>228</v>
      </c>
      <c r="G98" s="22" t="s">
        <v>242</v>
      </c>
      <c r="H98" s="23">
        <v>4.67</v>
      </c>
      <c r="I98" s="24">
        <v>5</v>
      </c>
      <c r="J98" s="17">
        <f t="shared" si="2"/>
        <v>23.35</v>
      </c>
    </row>
    <row r="99" spans="1:10" x14ac:dyDescent="0.25">
      <c r="A99" s="19">
        <v>46298</v>
      </c>
      <c r="B99" s="20" t="s">
        <v>218</v>
      </c>
      <c r="C99" s="21" t="s">
        <v>87</v>
      </c>
      <c r="D99" s="21" t="s">
        <v>220</v>
      </c>
      <c r="E99" s="22" t="s">
        <v>224</v>
      </c>
      <c r="F99" s="22" t="s">
        <v>228</v>
      </c>
      <c r="G99" s="22" t="s">
        <v>254</v>
      </c>
      <c r="H99" s="23">
        <v>4.67</v>
      </c>
      <c r="I99" s="24">
        <v>5</v>
      </c>
      <c r="J99" s="17">
        <f t="shared" si="2"/>
        <v>23.35</v>
      </c>
    </row>
    <row r="100" spans="1:10" x14ac:dyDescent="0.25">
      <c r="A100" s="19">
        <v>46298</v>
      </c>
      <c r="B100" s="20" t="s">
        <v>218</v>
      </c>
      <c r="C100" s="21" t="s">
        <v>87</v>
      </c>
      <c r="D100" s="21" t="s">
        <v>220</v>
      </c>
      <c r="E100" s="22" t="s">
        <v>224</v>
      </c>
      <c r="F100" s="22" t="s">
        <v>228</v>
      </c>
      <c r="G100" s="22" t="s">
        <v>243</v>
      </c>
      <c r="H100" s="23">
        <v>3</v>
      </c>
      <c r="I100" s="24">
        <v>5</v>
      </c>
      <c r="J100" s="17">
        <f t="shared" si="2"/>
        <v>15</v>
      </c>
    </row>
    <row r="101" spans="1:10" x14ac:dyDescent="0.25">
      <c r="A101" s="19">
        <v>46298</v>
      </c>
      <c r="B101" s="20" t="s">
        <v>218</v>
      </c>
      <c r="C101" s="21" t="s">
        <v>87</v>
      </c>
      <c r="D101" s="21" t="s">
        <v>220</v>
      </c>
      <c r="E101" s="22" t="s">
        <v>224</v>
      </c>
      <c r="F101" s="22" t="s">
        <v>228</v>
      </c>
      <c r="G101" s="22" t="s">
        <v>255</v>
      </c>
      <c r="H101" s="23">
        <v>5.93</v>
      </c>
      <c r="I101" s="24">
        <v>3</v>
      </c>
      <c r="J101" s="17">
        <f t="shared" si="2"/>
        <v>17.79</v>
      </c>
    </row>
    <row r="102" spans="1:10" x14ac:dyDescent="0.25">
      <c r="A102" s="19">
        <v>46298</v>
      </c>
      <c r="B102" s="20" t="s">
        <v>218</v>
      </c>
      <c r="C102" s="21" t="s">
        <v>27</v>
      </c>
      <c r="D102" s="21" t="s">
        <v>221</v>
      </c>
      <c r="E102" s="22" t="s">
        <v>225</v>
      </c>
      <c r="F102" s="22" t="s">
        <v>229</v>
      </c>
      <c r="G102" s="22" t="s">
        <v>32</v>
      </c>
      <c r="H102" s="23">
        <v>0.95</v>
      </c>
      <c r="I102" s="24">
        <v>14</v>
      </c>
      <c r="J102" s="17">
        <f t="shared" si="2"/>
        <v>13.299999999999999</v>
      </c>
    </row>
    <row r="103" spans="1:10" x14ac:dyDescent="0.25">
      <c r="A103" s="19">
        <v>46298</v>
      </c>
      <c r="B103" s="20" t="s">
        <v>218</v>
      </c>
      <c r="C103" s="21" t="s">
        <v>27</v>
      </c>
      <c r="D103" s="21" t="s">
        <v>221</v>
      </c>
      <c r="E103" s="22" t="s">
        <v>225</v>
      </c>
      <c r="F103" s="22" t="s">
        <v>229</v>
      </c>
      <c r="G103" s="22" t="s">
        <v>244</v>
      </c>
      <c r="H103" s="23">
        <v>0.85</v>
      </c>
      <c r="I103" s="24">
        <v>7</v>
      </c>
      <c r="J103" s="17">
        <f t="shared" si="2"/>
        <v>5.95</v>
      </c>
    </row>
    <row r="104" spans="1:10" x14ac:dyDescent="0.25">
      <c r="A104" s="19">
        <v>46298</v>
      </c>
      <c r="B104" s="20" t="s">
        <v>218</v>
      </c>
      <c r="C104" s="21" t="s">
        <v>27</v>
      </c>
      <c r="D104" s="21" t="s">
        <v>221</v>
      </c>
      <c r="E104" s="22" t="s">
        <v>225</v>
      </c>
      <c r="F104" s="22" t="s">
        <v>229</v>
      </c>
      <c r="G104" s="22" t="s">
        <v>245</v>
      </c>
      <c r="H104" s="23">
        <v>0.9</v>
      </c>
      <c r="I104" s="24">
        <v>28</v>
      </c>
      <c r="J104" s="17">
        <f t="shared" si="2"/>
        <v>25.2</v>
      </c>
    </row>
    <row r="105" spans="1:10" x14ac:dyDescent="0.25">
      <c r="A105" s="19">
        <v>46298</v>
      </c>
      <c r="B105" s="20" t="s">
        <v>218</v>
      </c>
      <c r="C105" s="21" t="s">
        <v>27</v>
      </c>
      <c r="D105" s="21" t="s">
        <v>221</v>
      </c>
      <c r="E105" s="22" t="s">
        <v>225</v>
      </c>
      <c r="F105" s="22" t="s">
        <v>229</v>
      </c>
      <c r="G105" s="22" t="s">
        <v>256</v>
      </c>
      <c r="H105" s="23">
        <v>0.85</v>
      </c>
      <c r="I105" s="24">
        <v>10</v>
      </c>
      <c r="J105" s="17">
        <f t="shared" si="2"/>
        <v>8.5</v>
      </c>
    </row>
    <row r="106" spans="1:10" x14ac:dyDescent="0.25">
      <c r="A106" s="19">
        <v>46298</v>
      </c>
      <c r="B106" s="20" t="s">
        <v>218</v>
      </c>
      <c r="C106" s="21" t="s">
        <v>27</v>
      </c>
      <c r="D106" s="21" t="s">
        <v>222</v>
      </c>
      <c r="E106" s="22" t="s">
        <v>226</v>
      </c>
      <c r="F106" s="22" t="s">
        <v>230</v>
      </c>
      <c r="G106" s="22" t="s">
        <v>19</v>
      </c>
      <c r="H106" s="23">
        <v>0.9</v>
      </c>
      <c r="I106" s="24">
        <v>5</v>
      </c>
      <c r="J106" s="17">
        <f t="shared" si="2"/>
        <v>4.5</v>
      </c>
    </row>
    <row r="107" spans="1:10" x14ac:dyDescent="0.25">
      <c r="A107" s="19">
        <v>46298</v>
      </c>
      <c r="B107" s="20" t="s">
        <v>218</v>
      </c>
      <c r="C107" s="21" t="s">
        <v>27</v>
      </c>
      <c r="D107" s="21" t="s">
        <v>222</v>
      </c>
      <c r="E107" s="22" t="s">
        <v>226</v>
      </c>
      <c r="F107" s="22" t="s">
        <v>230</v>
      </c>
      <c r="G107" s="25" t="s">
        <v>32</v>
      </c>
      <c r="H107" s="26">
        <v>0.94</v>
      </c>
      <c r="I107" s="24">
        <v>18</v>
      </c>
      <c r="J107" s="17">
        <f t="shared" si="2"/>
        <v>16.919999999999998</v>
      </c>
    </row>
    <row r="108" spans="1:10" x14ac:dyDescent="0.25">
      <c r="A108" s="19">
        <v>46298</v>
      </c>
      <c r="B108" s="20" t="s">
        <v>218</v>
      </c>
      <c r="C108" s="21" t="s">
        <v>27</v>
      </c>
      <c r="D108" s="21" t="s">
        <v>222</v>
      </c>
      <c r="E108" s="22" t="s">
        <v>226</v>
      </c>
      <c r="F108" s="22" t="s">
        <v>230</v>
      </c>
      <c r="G108" s="22" t="s">
        <v>246</v>
      </c>
      <c r="H108" s="23">
        <v>6.26</v>
      </c>
      <c r="I108" s="24">
        <v>1</v>
      </c>
      <c r="J108" s="17">
        <f t="shared" si="2"/>
        <v>6.26</v>
      </c>
    </row>
    <row r="109" spans="1:10" x14ac:dyDescent="0.25">
      <c r="A109" s="19">
        <v>46298</v>
      </c>
      <c r="B109" s="20" t="s">
        <v>218</v>
      </c>
      <c r="C109" s="21" t="s">
        <v>27</v>
      </c>
      <c r="D109" s="21" t="s">
        <v>222</v>
      </c>
      <c r="E109" s="22" t="s">
        <v>226</v>
      </c>
      <c r="F109" s="22" t="s">
        <v>230</v>
      </c>
      <c r="G109" s="22" t="s">
        <v>247</v>
      </c>
      <c r="H109" s="23">
        <v>2.2999999999999998</v>
      </c>
      <c r="I109" s="24">
        <v>2</v>
      </c>
      <c r="J109" s="17">
        <f t="shared" si="2"/>
        <v>4.5999999999999996</v>
      </c>
    </row>
    <row r="110" spans="1:10" x14ac:dyDescent="0.25">
      <c r="A110" s="19">
        <v>46298</v>
      </c>
      <c r="B110" s="20" t="s">
        <v>218</v>
      </c>
      <c r="C110" s="21" t="s">
        <v>27</v>
      </c>
      <c r="D110" s="21" t="s">
        <v>222</v>
      </c>
      <c r="E110" s="22" t="s">
        <v>226</v>
      </c>
      <c r="F110" s="22" t="s">
        <v>230</v>
      </c>
      <c r="G110" s="22" t="s">
        <v>257</v>
      </c>
      <c r="H110" s="23">
        <v>2.2200000000000002</v>
      </c>
      <c r="I110" s="24">
        <v>4</v>
      </c>
      <c r="J110" s="17">
        <f t="shared" si="2"/>
        <v>8.8800000000000008</v>
      </c>
    </row>
    <row r="111" spans="1:10" x14ac:dyDescent="0.25">
      <c r="A111" s="19">
        <v>46298</v>
      </c>
      <c r="B111" s="20" t="s">
        <v>218</v>
      </c>
      <c r="C111" s="21" t="s">
        <v>27</v>
      </c>
      <c r="D111" s="21" t="s">
        <v>222</v>
      </c>
      <c r="E111" s="22" t="s">
        <v>226</v>
      </c>
      <c r="F111" s="22" t="s">
        <v>230</v>
      </c>
      <c r="G111" s="22" t="s">
        <v>258</v>
      </c>
      <c r="H111" s="23">
        <v>0.85</v>
      </c>
      <c r="I111" s="24">
        <v>11</v>
      </c>
      <c r="J111" s="17">
        <f t="shared" si="2"/>
        <v>9.35</v>
      </c>
    </row>
    <row r="112" spans="1:10" x14ac:dyDescent="0.25">
      <c r="A112" s="19">
        <v>46298</v>
      </c>
      <c r="B112" s="20" t="s">
        <v>218</v>
      </c>
      <c r="C112" s="21" t="s">
        <v>27</v>
      </c>
      <c r="D112" s="21" t="s">
        <v>222</v>
      </c>
      <c r="E112" s="22" t="s">
        <v>226</v>
      </c>
      <c r="F112" s="22" t="s">
        <v>230</v>
      </c>
      <c r="G112" s="22" t="s">
        <v>72</v>
      </c>
      <c r="H112" s="23">
        <v>3</v>
      </c>
      <c r="I112" s="24">
        <v>10</v>
      </c>
      <c r="J112" s="17">
        <f t="shared" si="2"/>
        <v>30</v>
      </c>
    </row>
    <row r="113" spans="1:10" x14ac:dyDescent="0.25">
      <c r="A113" s="19" t="s">
        <v>216</v>
      </c>
      <c r="B113" s="20" t="s">
        <v>218</v>
      </c>
      <c r="C113" s="21" t="s">
        <v>27</v>
      </c>
      <c r="D113" s="21" t="s">
        <v>222</v>
      </c>
      <c r="E113" s="22" t="s">
        <v>226</v>
      </c>
      <c r="F113" s="22" t="s">
        <v>230</v>
      </c>
      <c r="G113" s="22" t="s">
        <v>248</v>
      </c>
      <c r="H113" s="23">
        <v>0.75</v>
      </c>
      <c r="I113" s="24">
        <v>9</v>
      </c>
      <c r="J113" s="17">
        <f t="shared" si="2"/>
        <v>6.75</v>
      </c>
    </row>
    <row r="114" spans="1:10" x14ac:dyDescent="0.25">
      <c r="A114" s="19">
        <v>46298</v>
      </c>
      <c r="B114" s="20" t="s">
        <v>218</v>
      </c>
      <c r="C114" s="21" t="s">
        <v>27</v>
      </c>
      <c r="D114" s="21" t="s">
        <v>222</v>
      </c>
      <c r="E114" s="22" t="s">
        <v>226</v>
      </c>
      <c r="F114" s="22" t="s">
        <v>230</v>
      </c>
      <c r="G114" s="22" t="s">
        <v>39</v>
      </c>
      <c r="H114" s="23">
        <v>0.69</v>
      </c>
      <c r="I114" s="24">
        <v>9</v>
      </c>
      <c r="J114" s="17">
        <f t="shared" si="2"/>
        <v>6.2099999999999991</v>
      </c>
    </row>
    <row r="115" spans="1:10" x14ac:dyDescent="0.25">
      <c r="A115" s="19">
        <v>46298</v>
      </c>
      <c r="B115" s="20" t="s">
        <v>218</v>
      </c>
      <c r="C115" s="21" t="s">
        <v>27</v>
      </c>
      <c r="D115" s="21" t="s">
        <v>222</v>
      </c>
      <c r="E115" s="22" t="s">
        <v>226</v>
      </c>
      <c r="F115" s="22" t="s">
        <v>230</v>
      </c>
      <c r="G115" s="22" t="s">
        <v>249</v>
      </c>
      <c r="H115" s="23">
        <v>0.75</v>
      </c>
      <c r="I115" s="24">
        <v>16</v>
      </c>
      <c r="J115" s="17">
        <f t="shared" si="2"/>
        <v>12</v>
      </c>
    </row>
    <row r="116" spans="1:10" x14ac:dyDescent="0.25">
      <c r="A116" s="19" t="s">
        <v>216</v>
      </c>
      <c r="B116" s="20" t="s">
        <v>218</v>
      </c>
      <c r="C116" s="21" t="s">
        <v>27</v>
      </c>
      <c r="D116" s="21" t="s">
        <v>222</v>
      </c>
      <c r="E116" s="22" t="s">
        <v>226</v>
      </c>
      <c r="F116" s="22" t="s">
        <v>230</v>
      </c>
      <c r="G116" s="22" t="s">
        <v>250</v>
      </c>
      <c r="H116" s="23">
        <v>3</v>
      </c>
      <c r="I116" s="24">
        <v>5</v>
      </c>
      <c r="J116" s="17">
        <f t="shared" si="2"/>
        <v>15</v>
      </c>
    </row>
    <row r="117" spans="1:10" x14ac:dyDescent="0.25">
      <c r="A117" s="19">
        <v>46298</v>
      </c>
      <c r="B117" s="20" t="s">
        <v>218</v>
      </c>
      <c r="C117" s="21" t="s">
        <v>27</v>
      </c>
      <c r="D117" s="21" t="s">
        <v>222</v>
      </c>
      <c r="E117" s="22" t="s">
        <v>226</v>
      </c>
      <c r="F117" s="22" t="s">
        <v>230</v>
      </c>
      <c r="G117" s="22" t="s">
        <v>41</v>
      </c>
      <c r="H117" s="23">
        <v>2.09</v>
      </c>
      <c r="I117" s="24">
        <v>2</v>
      </c>
      <c r="J117" s="17">
        <f t="shared" si="2"/>
        <v>4.18</v>
      </c>
    </row>
    <row r="118" spans="1:10" x14ac:dyDescent="0.25">
      <c r="A118" s="19" t="s">
        <v>216</v>
      </c>
      <c r="B118" s="20" t="s">
        <v>218</v>
      </c>
      <c r="C118" s="21" t="s">
        <v>27</v>
      </c>
      <c r="D118" s="21" t="s">
        <v>222</v>
      </c>
      <c r="E118" s="22" t="s">
        <v>226</v>
      </c>
      <c r="F118" s="22" t="s">
        <v>230</v>
      </c>
      <c r="G118" s="22" t="s">
        <v>60</v>
      </c>
      <c r="H118" s="23">
        <v>2.13</v>
      </c>
      <c r="I118" s="24">
        <v>4</v>
      </c>
      <c r="J118" s="17">
        <f t="shared" si="2"/>
        <v>8.52</v>
      </c>
    </row>
    <row r="119" spans="1:10" x14ac:dyDescent="0.25">
      <c r="A119" s="19">
        <v>46298</v>
      </c>
      <c r="B119" s="20" t="s">
        <v>218</v>
      </c>
      <c r="C119" s="21" t="s">
        <v>27</v>
      </c>
      <c r="D119" s="21" t="s">
        <v>222</v>
      </c>
      <c r="E119" s="22" t="s">
        <v>226</v>
      </c>
      <c r="F119" s="22" t="s">
        <v>230</v>
      </c>
      <c r="G119" s="22" t="s">
        <v>251</v>
      </c>
      <c r="H119" s="23">
        <v>1.65</v>
      </c>
      <c r="I119" s="24">
        <v>1</v>
      </c>
      <c r="J119" s="17">
        <f t="shared" si="2"/>
        <v>1.65</v>
      </c>
    </row>
    <row r="120" spans="1:10" x14ac:dyDescent="0.25">
      <c r="A120" s="19">
        <v>46298</v>
      </c>
      <c r="B120" s="20" t="s">
        <v>218</v>
      </c>
      <c r="C120" s="21" t="s">
        <v>27</v>
      </c>
      <c r="D120" s="21" t="s">
        <v>222</v>
      </c>
      <c r="E120" s="22" t="s">
        <v>226</v>
      </c>
      <c r="F120" s="22" t="s">
        <v>230</v>
      </c>
      <c r="G120" s="22" t="s">
        <v>252</v>
      </c>
      <c r="H120" s="23">
        <v>2</v>
      </c>
      <c r="I120" s="24">
        <v>3</v>
      </c>
      <c r="J120" s="17">
        <f t="shared" si="2"/>
        <v>6</v>
      </c>
    </row>
  </sheetData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showGridLines="0" zoomScaleNormal="100" workbookViewId="0">
      <pane ySplit="14" topLeftCell="A51" activePane="bottomLeft" state="frozen"/>
      <selection pane="bottomLeft" activeCell="A55" sqref="A55:H55"/>
    </sheetView>
  </sheetViews>
  <sheetFormatPr baseColWidth="10" defaultColWidth="8.7109375" defaultRowHeight="15" x14ac:dyDescent="0.25"/>
  <cols>
    <col min="1" max="1" width="13" customWidth="1"/>
    <col min="2" max="2" width="12" customWidth="1"/>
    <col min="3" max="3" width="10" customWidth="1"/>
    <col min="4" max="4" width="20" customWidth="1"/>
    <col min="5" max="7" width="48" customWidth="1"/>
    <col min="8" max="8" width="22" customWidth="1"/>
  </cols>
  <sheetData>
    <row r="1" spans="1:8" ht="20.25" x14ac:dyDescent="0.3">
      <c r="A1" s="28" t="s">
        <v>93</v>
      </c>
      <c r="B1" s="28"/>
      <c r="C1" s="28"/>
      <c r="D1" s="28"/>
      <c r="E1" s="28"/>
      <c r="F1" s="28"/>
      <c r="G1" s="28"/>
      <c r="H1" s="28"/>
    </row>
    <row r="2" spans="1:8" x14ac:dyDescent="0.25">
      <c r="A2" s="29" t="s">
        <v>94</v>
      </c>
      <c r="B2" s="29"/>
      <c r="C2" s="29"/>
      <c r="D2" s="29"/>
      <c r="E2" s="29"/>
      <c r="F2" s="29"/>
      <c r="G2" s="29"/>
      <c r="H2" s="29"/>
    </row>
    <row r="4" spans="1:8" ht="15.75" x14ac:dyDescent="0.25">
      <c r="A4" s="1" t="s">
        <v>95</v>
      </c>
    </row>
    <row r="5" spans="1:8" x14ac:dyDescent="0.25">
      <c r="A5" s="3" t="s">
        <v>96</v>
      </c>
      <c r="B5" s="3" t="s">
        <v>97</v>
      </c>
      <c r="C5" s="3" t="s">
        <v>98</v>
      </c>
      <c r="D5" s="3" t="s">
        <v>99</v>
      </c>
    </row>
    <row r="6" spans="1:8" x14ac:dyDescent="0.25">
      <c r="A6" s="4" t="s">
        <v>100</v>
      </c>
      <c r="B6" s="4">
        <v>74</v>
      </c>
      <c r="C6" s="4">
        <f>COUNTA(Datos!A2:A75)</f>
        <v>74</v>
      </c>
      <c r="D6" s="4">
        <f t="shared" ref="D6:D11" si="0">C6-B6</f>
        <v>0</v>
      </c>
    </row>
    <row r="7" spans="1:8" x14ac:dyDescent="0.25">
      <c r="A7" s="4" t="s">
        <v>101</v>
      </c>
      <c r="B7" s="4">
        <v>10</v>
      </c>
      <c r="C7" s="4">
        <f>COUNTA(Datos!A1:J1)</f>
        <v>10</v>
      </c>
      <c r="D7" s="4">
        <f t="shared" si="0"/>
        <v>0</v>
      </c>
    </row>
    <row r="8" spans="1:8" x14ac:dyDescent="0.25">
      <c r="A8" s="4" t="s">
        <v>102</v>
      </c>
      <c r="B8" s="5">
        <v>717</v>
      </c>
      <c r="C8" s="5">
        <f>SUM(Datos!I2:I75)</f>
        <v>717</v>
      </c>
      <c r="D8" s="5">
        <f t="shared" si="0"/>
        <v>0</v>
      </c>
    </row>
    <row r="9" spans="1:8" x14ac:dyDescent="0.25">
      <c r="A9" s="4" t="s">
        <v>103</v>
      </c>
      <c r="B9" s="6">
        <v>911.42</v>
      </c>
      <c r="C9" s="6">
        <f>SUM(Datos!J2:J75)</f>
        <v>911.4200000000003</v>
      </c>
      <c r="D9" s="6">
        <f t="shared" si="0"/>
        <v>0</v>
      </c>
    </row>
    <row r="10" spans="1:8" x14ac:dyDescent="0.25">
      <c r="A10" s="4" t="s">
        <v>104</v>
      </c>
      <c r="B10" s="7">
        <v>46277</v>
      </c>
      <c r="C10" s="7">
        <f>MIN(Datos!A2:A75)</f>
        <v>46277</v>
      </c>
      <c r="D10" s="4">
        <f t="shared" si="0"/>
        <v>0</v>
      </c>
    </row>
    <row r="11" spans="1:8" x14ac:dyDescent="0.25">
      <c r="A11" s="4" t="s">
        <v>105</v>
      </c>
      <c r="B11" s="7">
        <v>46291</v>
      </c>
      <c r="C11" s="7">
        <f>MAX(Datos!A2:A75)</f>
        <v>46291</v>
      </c>
      <c r="D11" s="4">
        <f t="shared" si="0"/>
        <v>0</v>
      </c>
    </row>
    <row r="13" spans="1:8" ht="15.75" x14ac:dyDescent="0.25">
      <c r="A13" s="30" t="s">
        <v>106</v>
      </c>
      <c r="B13" s="30"/>
      <c r="C13" s="30"/>
      <c r="D13" s="30"/>
      <c r="E13" s="30"/>
      <c r="F13" s="30"/>
      <c r="G13" s="30"/>
      <c r="H13" s="30"/>
    </row>
    <row r="14" spans="1:8" x14ac:dyDescent="0.25">
      <c r="A14" s="8" t="s">
        <v>107</v>
      </c>
      <c r="B14" s="8" t="s">
        <v>108</v>
      </c>
      <c r="C14" s="8" t="s">
        <v>109</v>
      </c>
      <c r="D14" s="8" t="s">
        <v>110</v>
      </c>
      <c r="E14" s="8" t="s">
        <v>111</v>
      </c>
      <c r="F14" s="8" t="s">
        <v>112</v>
      </c>
      <c r="G14" s="8" t="s">
        <v>113</v>
      </c>
      <c r="H14" s="8" t="s">
        <v>114</v>
      </c>
    </row>
    <row r="15" spans="1:8" ht="31.5" customHeight="1" x14ac:dyDescent="0.25">
      <c r="A15" s="9" t="s">
        <v>115</v>
      </c>
      <c r="B15" s="9" t="s">
        <v>116</v>
      </c>
      <c r="C15" s="9" t="s">
        <v>117</v>
      </c>
      <c r="D15" s="9" t="s">
        <v>6</v>
      </c>
      <c r="E15" s="9" t="s">
        <v>118</v>
      </c>
      <c r="F15" s="9" t="s">
        <v>15</v>
      </c>
      <c r="G15" s="9" t="s">
        <v>119</v>
      </c>
      <c r="H15" s="9" t="s">
        <v>120</v>
      </c>
    </row>
    <row r="16" spans="1:8" ht="31.5" customHeight="1" x14ac:dyDescent="0.25">
      <c r="A16" s="9" t="s">
        <v>121</v>
      </c>
      <c r="B16" s="9" t="s">
        <v>116</v>
      </c>
      <c r="C16" s="9" t="s">
        <v>122</v>
      </c>
      <c r="D16" s="9" t="s">
        <v>6</v>
      </c>
      <c r="E16" s="9" t="s">
        <v>123</v>
      </c>
      <c r="F16" s="9" t="s">
        <v>16</v>
      </c>
      <c r="G16" s="9" t="s">
        <v>119</v>
      </c>
      <c r="H16" s="9" t="s">
        <v>120</v>
      </c>
    </row>
    <row r="17" spans="1:8" ht="31.5" customHeight="1" x14ac:dyDescent="0.25">
      <c r="A17" s="9" t="s">
        <v>124</v>
      </c>
      <c r="B17" s="9" t="s">
        <v>116</v>
      </c>
      <c r="C17" s="9" t="s">
        <v>125</v>
      </c>
      <c r="D17" s="9" t="s">
        <v>6</v>
      </c>
      <c r="E17" s="9" t="s">
        <v>126</v>
      </c>
      <c r="F17" s="9" t="s">
        <v>17</v>
      </c>
      <c r="G17" s="9" t="s">
        <v>119</v>
      </c>
      <c r="H17" s="9" t="s">
        <v>120</v>
      </c>
    </row>
    <row r="18" spans="1:8" ht="31.5" customHeight="1" x14ac:dyDescent="0.25">
      <c r="A18" s="9" t="s">
        <v>127</v>
      </c>
      <c r="B18" s="9" t="s">
        <v>116</v>
      </c>
      <c r="C18" s="9" t="s">
        <v>128</v>
      </c>
      <c r="D18" s="9" t="s">
        <v>6</v>
      </c>
      <c r="E18" s="9" t="s">
        <v>129</v>
      </c>
      <c r="F18" s="9" t="s">
        <v>31</v>
      </c>
      <c r="G18" s="9" t="s">
        <v>119</v>
      </c>
      <c r="H18" s="9" t="s">
        <v>120</v>
      </c>
    </row>
    <row r="19" spans="1:8" ht="31.5" customHeight="1" x14ac:dyDescent="0.25">
      <c r="A19" s="9" t="s">
        <v>130</v>
      </c>
      <c r="B19" s="9" t="s">
        <v>116</v>
      </c>
      <c r="C19" s="9" t="s">
        <v>131</v>
      </c>
      <c r="D19" s="9" t="s">
        <v>6</v>
      </c>
      <c r="E19" s="9" t="s">
        <v>123</v>
      </c>
      <c r="F19" s="9" t="s">
        <v>16</v>
      </c>
      <c r="G19" s="9" t="s">
        <v>119</v>
      </c>
      <c r="H19" s="9" t="s">
        <v>120</v>
      </c>
    </row>
    <row r="20" spans="1:8" ht="31.5" customHeight="1" x14ac:dyDescent="0.25">
      <c r="A20" s="9" t="s">
        <v>132</v>
      </c>
      <c r="B20" s="9" t="s">
        <v>116</v>
      </c>
      <c r="C20" s="9" t="s">
        <v>133</v>
      </c>
      <c r="D20" s="9" t="s">
        <v>6</v>
      </c>
      <c r="E20" s="9" t="s">
        <v>134</v>
      </c>
      <c r="F20" s="9" t="s">
        <v>32</v>
      </c>
      <c r="G20" s="9" t="s">
        <v>119</v>
      </c>
      <c r="H20" s="9" t="s">
        <v>120</v>
      </c>
    </row>
    <row r="21" spans="1:8" ht="31.5" customHeight="1" x14ac:dyDescent="0.25">
      <c r="A21" s="9" t="s">
        <v>135</v>
      </c>
      <c r="B21" s="9" t="s">
        <v>116</v>
      </c>
      <c r="C21" s="9" t="s">
        <v>136</v>
      </c>
      <c r="D21" s="9" t="s">
        <v>6</v>
      </c>
      <c r="E21" s="9" t="s">
        <v>129</v>
      </c>
      <c r="F21" s="9" t="s">
        <v>31</v>
      </c>
      <c r="G21" s="9" t="s">
        <v>119</v>
      </c>
      <c r="H21" s="9" t="s">
        <v>120</v>
      </c>
    </row>
    <row r="22" spans="1:8" ht="31.5" customHeight="1" x14ac:dyDescent="0.25">
      <c r="A22" s="9" t="s">
        <v>137</v>
      </c>
      <c r="B22" s="9" t="s">
        <v>116</v>
      </c>
      <c r="C22" s="9" t="s">
        <v>138</v>
      </c>
      <c r="D22" s="9" t="s">
        <v>6</v>
      </c>
      <c r="E22" s="9" t="s">
        <v>134</v>
      </c>
      <c r="F22" s="9" t="s">
        <v>32</v>
      </c>
      <c r="G22" s="9" t="s">
        <v>119</v>
      </c>
      <c r="H22" s="9" t="s">
        <v>120</v>
      </c>
    </row>
    <row r="23" spans="1:8" ht="31.5" customHeight="1" x14ac:dyDescent="0.25">
      <c r="A23" s="9" t="s">
        <v>139</v>
      </c>
      <c r="B23" s="9" t="s">
        <v>116</v>
      </c>
      <c r="C23" s="9" t="s">
        <v>140</v>
      </c>
      <c r="D23" s="9" t="s">
        <v>6</v>
      </c>
      <c r="E23" s="9" t="s">
        <v>123</v>
      </c>
      <c r="F23" s="9" t="s">
        <v>16</v>
      </c>
      <c r="G23" s="9" t="s">
        <v>119</v>
      </c>
      <c r="H23" s="9" t="s">
        <v>120</v>
      </c>
    </row>
    <row r="24" spans="1:8" ht="31.5" customHeight="1" x14ac:dyDescent="0.25">
      <c r="A24" s="9" t="s">
        <v>141</v>
      </c>
      <c r="B24" s="9" t="s">
        <v>116</v>
      </c>
      <c r="C24" s="9" t="s">
        <v>142</v>
      </c>
      <c r="D24" s="9" t="s">
        <v>6</v>
      </c>
      <c r="E24" s="9" t="s">
        <v>118</v>
      </c>
      <c r="F24" s="9" t="s">
        <v>15</v>
      </c>
      <c r="G24" s="9" t="s">
        <v>119</v>
      </c>
      <c r="H24" s="9" t="s">
        <v>120</v>
      </c>
    </row>
    <row r="25" spans="1:8" ht="31.5" customHeight="1" x14ac:dyDescent="0.25">
      <c r="A25" s="9" t="s">
        <v>143</v>
      </c>
      <c r="B25" s="9" t="s">
        <v>116</v>
      </c>
      <c r="C25" s="9" t="s">
        <v>144</v>
      </c>
      <c r="D25" s="9" t="s">
        <v>6</v>
      </c>
      <c r="E25" s="9" t="s">
        <v>123</v>
      </c>
      <c r="F25" s="9" t="s">
        <v>16</v>
      </c>
      <c r="G25" s="9" t="s">
        <v>119</v>
      </c>
      <c r="H25" s="9" t="s">
        <v>120</v>
      </c>
    </row>
    <row r="26" spans="1:8" ht="31.5" customHeight="1" x14ac:dyDescent="0.25">
      <c r="A26" s="9" t="s">
        <v>145</v>
      </c>
      <c r="B26" s="9" t="s">
        <v>116</v>
      </c>
      <c r="C26" s="9" t="s">
        <v>146</v>
      </c>
      <c r="D26" s="9" t="s">
        <v>6</v>
      </c>
      <c r="E26" s="9" t="s">
        <v>126</v>
      </c>
      <c r="F26" s="9" t="s">
        <v>17</v>
      </c>
      <c r="G26" s="9" t="s">
        <v>119</v>
      </c>
      <c r="H26" s="9" t="s">
        <v>120</v>
      </c>
    </row>
    <row r="27" spans="1:8" ht="31.5" customHeight="1" x14ac:dyDescent="0.25">
      <c r="A27" s="9" t="s">
        <v>147</v>
      </c>
      <c r="B27" s="9" t="s">
        <v>116</v>
      </c>
      <c r="C27" s="9" t="s">
        <v>148</v>
      </c>
      <c r="D27" s="9" t="s">
        <v>6</v>
      </c>
      <c r="E27" s="9" t="s">
        <v>129</v>
      </c>
      <c r="F27" s="9" t="s">
        <v>31</v>
      </c>
      <c r="G27" s="9" t="s">
        <v>119</v>
      </c>
      <c r="H27" s="9" t="s">
        <v>120</v>
      </c>
    </row>
    <row r="28" spans="1:8" ht="31.5" customHeight="1" x14ac:dyDescent="0.25">
      <c r="A28" s="9" t="s">
        <v>149</v>
      </c>
      <c r="B28" s="9" t="s">
        <v>116</v>
      </c>
      <c r="C28" s="9" t="s">
        <v>150</v>
      </c>
      <c r="D28" s="9" t="s">
        <v>6</v>
      </c>
      <c r="E28" s="9" t="s">
        <v>134</v>
      </c>
      <c r="F28" s="9" t="s">
        <v>32</v>
      </c>
      <c r="G28" s="9" t="s">
        <v>119</v>
      </c>
      <c r="H28" s="9" t="s">
        <v>120</v>
      </c>
    </row>
    <row r="29" spans="1:8" ht="31.5" customHeight="1" x14ac:dyDescent="0.25">
      <c r="A29" s="9" t="s">
        <v>151</v>
      </c>
      <c r="B29" s="9" t="s">
        <v>116</v>
      </c>
      <c r="C29" s="9" t="s">
        <v>152</v>
      </c>
      <c r="D29" s="9" t="s">
        <v>6</v>
      </c>
      <c r="E29" s="9" t="s">
        <v>134</v>
      </c>
      <c r="F29" s="9" t="s">
        <v>32</v>
      </c>
      <c r="G29" s="9" t="s">
        <v>119</v>
      </c>
      <c r="H29" s="9" t="s">
        <v>120</v>
      </c>
    </row>
    <row r="30" spans="1:8" ht="31.5" customHeight="1" x14ac:dyDescent="0.25">
      <c r="A30" s="9" t="s">
        <v>153</v>
      </c>
      <c r="B30" s="9" t="s">
        <v>116</v>
      </c>
      <c r="C30" s="9" t="s">
        <v>154</v>
      </c>
      <c r="D30" s="9" t="s">
        <v>6</v>
      </c>
      <c r="E30" s="9" t="s">
        <v>155</v>
      </c>
      <c r="F30" s="9" t="s">
        <v>54</v>
      </c>
      <c r="G30" s="9" t="s">
        <v>119</v>
      </c>
      <c r="H30" s="9" t="s">
        <v>120</v>
      </c>
    </row>
    <row r="31" spans="1:8" ht="31.5" customHeight="1" x14ac:dyDescent="0.25">
      <c r="A31" s="9" t="s">
        <v>156</v>
      </c>
      <c r="B31" s="9" t="s">
        <v>116</v>
      </c>
      <c r="C31" s="9" t="s">
        <v>157</v>
      </c>
      <c r="D31" s="9" t="s">
        <v>6</v>
      </c>
      <c r="E31" s="9" t="s">
        <v>129</v>
      </c>
      <c r="F31" s="9" t="s">
        <v>31</v>
      </c>
      <c r="G31" s="9" t="s">
        <v>119</v>
      </c>
      <c r="H31" s="9" t="s">
        <v>120</v>
      </c>
    </row>
    <row r="32" spans="1:8" ht="31.5" customHeight="1" x14ac:dyDescent="0.25">
      <c r="A32" s="9" t="s">
        <v>158</v>
      </c>
      <c r="B32" s="9" t="s">
        <v>116</v>
      </c>
      <c r="C32" s="9" t="s">
        <v>159</v>
      </c>
      <c r="D32" s="9" t="s">
        <v>6</v>
      </c>
      <c r="E32" s="9" t="s">
        <v>160</v>
      </c>
      <c r="F32" s="9" t="s">
        <v>58</v>
      </c>
      <c r="G32" s="9" t="s">
        <v>119</v>
      </c>
      <c r="H32" s="9" t="s">
        <v>120</v>
      </c>
    </row>
    <row r="33" spans="1:8" ht="31.5" customHeight="1" x14ac:dyDescent="0.25">
      <c r="A33" s="9" t="s">
        <v>161</v>
      </c>
      <c r="B33" s="9" t="s">
        <v>116</v>
      </c>
      <c r="C33" s="9" t="s">
        <v>162</v>
      </c>
      <c r="D33" s="9" t="s">
        <v>6</v>
      </c>
      <c r="E33" s="9" t="s">
        <v>163</v>
      </c>
      <c r="F33" s="9" t="s">
        <v>60</v>
      </c>
      <c r="G33" s="9" t="s">
        <v>119</v>
      </c>
      <c r="H33" s="9" t="s">
        <v>120</v>
      </c>
    </row>
    <row r="34" spans="1:8" ht="31.5" customHeight="1" x14ac:dyDescent="0.25">
      <c r="A34" s="9" t="s">
        <v>164</v>
      </c>
      <c r="B34" s="9" t="s">
        <v>116</v>
      </c>
      <c r="C34" s="9" t="s">
        <v>165</v>
      </c>
      <c r="D34" s="9" t="s">
        <v>6</v>
      </c>
      <c r="E34" s="9" t="s">
        <v>166</v>
      </c>
      <c r="F34" s="9" t="s">
        <v>63</v>
      </c>
      <c r="G34" s="9" t="s">
        <v>119</v>
      </c>
      <c r="H34" s="9" t="s">
        <v>120</v>
      </c>
    </row>
    <row r="35" spans="1:8" ht="31.5" customHeight="1" x14ac:dyDescent="0.25">
      <c r="A35" s="9" t="s">
        <v>167</v>
      </c>
      <c r="B35" s="9" t="s">
        <v>116</v>
      </c>
      <c r="C35" s="9" t="s">
        <v>168</v>
      </c>
      <c r="D35" s="9" t="s">
        <v>6</v>
      </c>
      <c r="E35" s="9" t="s">
        <v>169</v>
      </c>
      <c r="F35" s="9" t="s">
        <v>64</v>
      </c>
      <c r="G35" s="9" t="s">
        <v>119</v>
      </c>
      <c r="H35" s="9" t="s">
        <v>120</v>
      </c>
    </row>
    <row r="36" spans="1:8" ht="31.5" customHeight="1" x14ac:dyDescent="0.25">
      <c r="A36" s="9" t="s">
        <v>170</v>
      </c>
      <c r="B36" s="9" t="s">
        <v>116</v>
      </c>
      <c r="C36" s="9" t="s">
        <v>171</v>
      </c>
      <c r="D36" s="9" t="s">
        <v>6</v>
      </c>
      <c r="E36" s="9" t="s">
        <v>172</v>
      </c>
      <c r="F36" s="9" t="s">
        <v>67</v>
      </c>
      <c r="G36" s="9" t="s">
        <v>119</v>
      </c>
      <c r="H36" s="9" t="s">
        <v>120</v>
      </c>
    </row>
    <row r="37" spans="1:8" ht="31.5" customHeight="1" x14ac:dyDescent="0.25">
      <c r="A37" s="9" t="s">
        <v>173</v>
      </c>
      <c r="B37" s="9" t="s">
        <v>116</v>
      </c>
      <c r="C37" s="9" t="s">
        <v>174</v>
      </c>
      <c r="D37" s="9" t="s">
        <v>6</v>
      </c>
      <c r="E37" s="9" t="s">
        <v>134</v>
      </c>
      <c r="F37" s="9" t="s">
        <v>32</v>
      </c>
      <c r="G37" s="9" t="s">
        <v>119</v>
      </c>
      <c r="H37" s="9" t="s">
        <v>120</v>
      </c>
    </row>
    <row r="38" spans="1:8" ht="31.5" customHeight="1" x14ac:dyDescent="0.25">
      <c r="A38" s="9" t="s">
        <v>175</v>
      </c>
      <c r="B38" s="9" t="s">
        <v>116</v>
      </c>
      <c r="C38" s="9" t="s">
        <v>176</v>
      </c>
      <c r="D38" s="9" t="s">
        <v>6</v>
      </c>
      <c r="E38" s="9" t="s">
        <v>177</v>
      </c>
      <c r="F38" s="9" t="s">
        <v>69</v>
      </c>
      <c r="G38" s="9" t="s">
        <v>119</v>
      </c>
      <c r="H38" s="9" t="s">
        <v>120</v>
      </c>
    </row>
    <row r="39" spans="1:8" ht="31.5" customHeight="1" x14ac:dyDescent="0.25">
      <c r="A39" s="9" t="s">
        <v>178</v>
      </c>
      <c r="B39" s="9" t="s">
        <v>116</v>
      </c>
      <c r="C39" s="9" t="s">
        <v>179</v>
      </c>
      <c r="D39" s="9" t="s">
        <v>6</v>
      </c>
      <c r="E39" s="9" t="s">
        <v>134</v>
      </c>
      <c r="F39" s="9" t="s">
        <v>32</v>
      </c>
      <c r="G39" s="9" t="s">
        <v>119</v>
      </c>
      <c r="H39" s="9" t="s">
        <v>120</v>
      </c>
    </row>
    <row r="40" spans="1:8" ht="31.5" customHeight="1" x14ac:dyDescent="0.25">
      <c r="A40" s="9" t="s">
        <v>180</v>
      </c>
      <c r="B40" s="9" t="s">
        <v>116</v>
      </c>
      <c r="C40" s="9" t="s">
        <v>181</v>
      </c>
      <c r="D40" s="9" t="s">
        <v>6</v>
      </c>
      <c r="E40" s="9" t="s">
        <v>123</v>
      </c>
      <c r="F40" s="9" t="s">
        <v>16</v>
      </c>
      <c r="G40" s="9" t="s">
        <v>119</v>
      </c>
      <c r="H40" s="9" t="s">
        <v>120</v>
      </c>
    </row>
    <row r="41" spans="1:8" ht="31.5" customHeight="1" x14ac:dyDescent="0.25">
      <c r="A41" s="9" t="s">
        <v>182</v>
      </c>
      <c r="B41" s="9" t="s">
        <v>116</v>
      </c>
      <c r="C41" s="9" t="s">
        <v>183</v>
      </c>
      <c r="D41" s="9" t="s">
        <v>6</v>
      </c>
      <c r="E41" s="9" t="s">
        <v>184</v>
      </c>
      <c r="F41" s="9" t="s">
        <v>80</v>
      </c>
      <c r="G41" s="9" t="s">
        <v>119</v>
      </c>
      <c r="H41" s="9" t="s">
        <v>120</v>
      </c>
    </row>
    <row r="42" spans="1:8" ht="31.5" customHeight="1" x14ac:dyDescent="0.25">
      <c r="A42" s="9" t="s">
        <v>185</v>
      </c>
      <c r="B42" s="9" t="s">
        <v>116</v>
      </c>
      <c r="C42" s="9" t="s">
        <v>186</v>
      </c>
      <c r="D42" s="9" t="s">
        <v>6</v>
      </c>
      <c r="E42" s="9" t="s">
        <v>134</v>
      </c>
      <c r="F42" s="9" t="s">
        <v>32</v>
      </c>
      <c r="G42" s="9" t="s">
        <v>119</v>
      </c>
      <c r="H42" s="9" t="s">
        <v>120</v>
      </c>
    </row>
    <row r="43" spans="1:8" ht="31.5" customHeight="1" x14ac:dyDescent="0.25">
      <c r="A43" s="9" t="s">
        <v>187</v>
      </c>
      <c r="B43" s="9" t="s">
        <v>116</v>
      </c>
      <c r="C43" s="9" t="s">
        <v>188</v>
      </c>
      <c r="D43" s="9" t="s">
        <v>6</v>
      </c>
      <c r="E43" s="9" t="s">
        <v>189</v>
      </c>
      <c r="F43" s="9" t="s">
        <v>84</v>
      </c>
      <c r="G43" s="9" t="s">
        <v>119</v>
      </c>
      <c r="H43" s="9" t="s">
        <v>120</v>
      </c>
    </row>
    <row r="44" spans="1:8" ht="31.5" customHeight="1" x14ac:dyDescent="0.25">
      <c r="A44" s="9" t="s">
        <v>190</v>
      </c>
      <c r="B44" s="9" t="s">
        <v>116</v>
      </c>
      <c r="C44" s="9" t="s">
        <v>191</v>
      </c>
      <c r="D44" s="9" t="s">
        <v>6</v>
      </c>
      <c r="E44" s="9" t="s">
        <v>123</v>
      </c>
      <c r="F44" s="9" t="s">
        <v>16</v>
      </c>
      <c r="G44" s="9" t="s">
        <v>119</v>
      </c>
      <c r="H44" s="9" t="s">
        <v>120</v>
      </c>
    </row>
    <row r="45" spans="1:8" ht="31.5" customHeight="1" x14ac:dyDescent="0.25">
      <c r="A45" s="9" t="s">
        <v>192</v>
      </c>
      <c r="B45" s="9" t="s">
        <v>116</v>
      </c>
      <c r="C45" s="9" t="s">
        <v>193</v>
      </c>
      <c r="D45" s="9" t="s">
        <v>6</v>
      </c>
      <c r="E45" s="9" t="s">
        <v>129</v>
      </c>
      <c r="F45" s="9" t="s">
        <v>31</v>
      </c>
      <c r="G45" s="9" t="s">
        <v>119</v>
      </c>
      <c r="H45" s="9" t="s">
        <v>120</v>
      </c>
    </row>
    <row r="46" spans="1:8" ht="31.5" customHeight="1" x14ac:dyDescent="0.25">
      <c r="A46" s="9" t="s">
        <v>194</v>
      </c>
      <c r="B46" s="9" t="s">
        <v>116</v>
      </c>
      <c r="C46" s="9" t="s">
        <v>195</v>
      </c>
      <c r="D46" s="9" t="s">
        <v>6</v>
      </c>
      <c r="E46" s="9" t="s">
        <v>123</v>
      </c>
      <c r="F46" s="9" t="s">
        <v>16</v>
      </c>
      <c r="G46" s="9" t="s">
        <v>119</v>
      </c>
      <c r="H46" s="9" t="s">
        <v>120</v>
      </c>
    </row>
    <row r="47" spans="1:8" ht="31.5" customHeight="1" x14ac:dyDescent="0.25">
      <c r="A47" s="9" t="s">
        <v>196</v>
      </c>
      <c r="B47" s="9" t="s">
        <v>116</v>
      </c>
      <c r="C47" s="9" t="s">
        <v>197</v>
      </c>
      <c r="D47" s="9" t="s">
        <v>198</v>
      </c>
      <c r="E47" s="9" t="s">
        <v>199</v>
      </c>
      <c r="F47" s="9" t="s">
        <v>200</v>
      </c>
      <c r="G47" s="9" t="s">
        <v>201</v>
      </c>
      <c r="H47" s="9" t="s">
        <v>120</v>
      </c>
    </row>
    <row r="48" spans="1:8" ht="31.5" customHeight="1" x14ac:dyDescent="0.25">
      <c r="A48" s="9" t="s">
        <v>202</v>
      </c>
      <c r="B48" s="9" t="s">
        <v>116</v>
      </c>
      <c r="C48" s="9" t="s">
        <v>203</v>
      </c>
      <c r="D48" s="9" t="s">
        <v>198</v>
      </c>
      <c r="E48" s="9" t="s">
        <v>199</v>
      </c>
      <c r="F48" s="9" t="s">
        <v>200</v>
      </c>
      <c r="G48" s="9" t="s">
        <v>201</v>
      </c>
      <c r="H48" s="9" t="s">
        <v>120</v>
      </c>
    </row>
    <row r="49" spans="1:8" ht="31.5" customHeight="1" x14ac:dyDescent="0.25">
      <c r="A49" s="9" t="s">
        <v>204</v>
      </c>
      <c r="B49" s="9" t="s">
        <v>116</v>
      </c>
      <c r="C49" s="9" t="s">
        <v>205</v>
      </c>
      <c r="D49" s="9" t="s">
        <v>198</v>
      </c>
      <c r="E49" s="9" t="s">
        <v>199</v>
      </c>
      <c r="F49" s="9" t="s">
        <v>200</v>
      </c>
      <c r="G49" s="9" t="s">
        <v>201</v>
      </c>
      <c r="H49" s="9" t="s">
        <v>120</v>
      </c>
    </row>
    <row r="50" spans="1:8" ht="31.5" customHeight="1" x14ac:dyDescent="0.25">
      <c r="A50" s="9" t="s">
        <v>206</v>
      </c>
      <c r="B50" s="9" t="s">
        <v>116</v>
      </c>
      <c r="C50" s="9" t="s">
        <v>207</v>
      </c>
      <c r="D50" s="9" t="s">
        <v>198</v>
      </c>
      <c r="E50" s="9" t="s">
        <v>199</v>
      </c>
      <c r="F50" s="9" t="s">
        <v>200</v>
      </c>
      <c r="G50" s="9" t="s">
        <v>201</v>
      </c>
      <c r="H50" s="9" t="s">
        <v>120</v>
      </c>
    </row>
    <row r="51" spans="1:8" ht="31.5" customHeight="1" x14ac:dyDescent="0.25">
      <c r="A51" s="9" t="s">
        <v>208</v>
      </c>
      <c r="B51" s="9" t="s">
        <v>116</v>
      </c>
      <c r="C51" s="9" t="s">
        <v>209</v>
      </c>
      <c r="D51" s="9" t="s">
        <v>198</v>
      </c>
      <c r="E51" s="9" t="s">
        <v>199</v>
      </c>
      <c r="F51" s="9" t="s">
        <v>200</v>
      </c>
      <c r="G51" s="9" t="s">
        <v>201</v>
      </c>
      <c r="H51" s="9" t="s">
        <v>120</v>
      </c>
    </row>
    <row r="52" spans="1:8" ht="31.5" customHeight="1" x14ac:dyDescent="0.25">
      <c r="A52" s="9" t="s">
        <v>210</v>
      </c>
      <c r="B52" s="9" t="s">
        <v>116</v>
      </c>
      <c r="C52" s="9" t="s">
        <v>211</v>
      </c>
      <c r="D52" s="9" t="s">
        <v>198</v>
      </c>
      <c r="E52" s="9" t="s">
        <v>199</v>
      </c>
      <c r="F52" s="9" t="s">
        <v>200</v>
      </c>
      <c r="G52" s="9" t="s">
        <v>201</v>
      </c>
      <c r="H52" s="9" t="s">
        <v>120</v>
      </c>
    </row>
    <row r="53" spans="1:8" ht="31.5" customHeight="1" x14ac:dyDescent="0.25">
      <c r="A53" s="9" t="s">
        <v>212</v>
      </c>
      <c r="B53" s="9" t="s">
        <v>116</v>
      </c>
      <c r="C53" s="9" t="s">
        <v>213</v>
      </c>
      <c r="D53" s="9" t="s">
        <v>198</v>
      </c>
      <c r="E53" s="9" t="s">
        <v>199</v>
      </c>
      <c r="F53" s="9" t="s">
        <v>200</v>
      </c>
      <c r="G53" s="9" t="s">
        <v>201</v>
      </c>
      <c r="H53" s="9" t="s">
        <v>120</v>
      </c>
    </row>
    <row r="54" spans="1:8" ht="31.5" customHeight="1" x14ac:dyDescent="0.25">
      <c r="A54" s="9" t="s">
        <v>214</v>
      </c>
      <c r="B54" s="9" t="s">
        <v>116</v>
      </c>
      <c r="C54" s="9" t="s">
        <v>215</v>
      </c>
      <c r="D54" s="9" t="s">
        <v>198</v>
      </c>
      <c r="E54" s="9" t="s">
        <v>199</v>
      </c>
      <c r="F54" s="9" t="s">
        <v>200</v>
      </c>
      <c r="G54" s="9" t="s">
        <v>201</v>
      </c>
      <c r="H54" s="9" t="s">
        <v>120</v>
      </c>
    </row>
    <row r="55" spans="1:8" ht="48" x14ac:dyDescent="0.25">
      <c r="A55" s="31" t="s">
        <v>259</v>
      </c>
      <c r="B55" s="31" t="s">
        <v>116</v>
      </c>
      <c r="C55" s="31" t="s">
        <v>260</v>
      </c>
      <c r="D55" s="31" t="s">
        <v>7</v>
      </c>
      <c r="E55" s="31" t="s">
        <v>261</v>
      </c>
      <c r="F55" s="31" t="s">
        <v>262</v>
      </c>
      <c r="G55" s="31" t="s">
        <v>263</v>
      </c>
      <c r="H55" s="31" t="s">
        <v>264</v>
      </c>
    </row>
  </sheetData>
  <autoFilter ref="A14:H54" xr:uid="{00000000-0009-0000-0000-000001000000}"/>
  <mergeCells count="3">
    <mergeCell ref="A1:H1"/>
    <mergeCell ref="A2:H2"/>
    <mergeCell ref="A13:H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Trazabilidad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Alan Del Rosario</cp:lastModifiedBy>
  <cp:revision>0</cp:revision>
  <dcterms:created xsi:type="dcterms:W3CDTF">2015-06-05T18:19:34Z</dcterms:created>
  <dcterms:modified xsi:type="dcterms:W3CDTF">2026-10-06T10:52:44Z</dcterms:modified>
  <dc:language>es-EC</dc:language>
</cp:coreProperties>
</file>